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425\Desktop\0916〆令和６年度財政状況資料集の作成について（2回目・地方公会計関係）\村→県\"/>
    </mc:Choice>
  </mc:AlternateContent>
  <xr:revisionPtr revIDLastSave="0" documentId="13_ncr:1_{46BBEEC1-73C1-4FE0-8AB3-F3B1105CF78B}" xr6:coauthVersionLast="47" xr6:coauthVersionMax="47" xr10:uidLastSave="{00000000-0000-0000-0000-000000000000}"/>
  <bookViews>
    <workbookView xWindow="660" yWindow="1065" windowWidth="26685" windowHeight="15615"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CO34" i="10"/>
  <c r="BW34" i="10"/>
  <c r="BE34" i="10"/>
  <c r="C34" i="10"/>
  <c r="C35" i="10" s="1"/>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<sst xmlns="http://schemas.openxmlformats.org/spreadsheetml/2006/main" count="1148" uniqueCount="562">
  <si>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</si>
  <si>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</si>
  <si>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</si>
  <si>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</si>
  <si>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</si>
  <si>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</si>
  <si>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</si>
  <si>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</si>
  <si>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</si>
  <si>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</si>
  <si>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</si>
  <si>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</si>
  <si>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</si>
  <si>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</si>
  <si>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</si>
  <si>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</si>
  <si>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</si>
  <si>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</si>
  <si>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</si>
  <si>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</si>
  <si>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</si>
  <si>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</si>
  <si>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</si>
  <si>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</si>
  <si>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</si>
  <si>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</si>
  <si>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</si>
  <si>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</si>
  <si>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</si>
  <si>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</si>
  <si>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</si>
  <si>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</si>
  <si>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</si>
  <si>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</si>
  <si>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</si>
  <si>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</si>
  <si>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</si>
  <si>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</si>
  <si>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</si>
  <si>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</si>
  <si>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</si>
  <si>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</si>
  <si>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</si>
  <si>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</si>
  <si>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</si>
  <si>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</si>
  <si>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</si>
  <si>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</si>
  <si>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</si>
  <si>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</si>
  <si>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</si>
  <si>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</si>
  <si>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</si>
  <si>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</si>
  <si>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</si>
  <si>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</si>
  <si>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</si>
  <si>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</si>
  <si>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</si>
  <si>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</si>
  <si>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</si>
  <si>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</si>
  <si>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</si>
  <si>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</si>
  <si>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</si>
  <si>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</si>
  <si>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</si>
  <si>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</si>
  <si>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</si>
  <si>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</si>
  <si>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</si>
  <si>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</si>
  <si>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</si>
  <si>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</si>
  <si>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</si>
  <si>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</si>
  <si>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</si>
  <si>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</si>
  <si>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</si>
  <si>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</si>
  <si>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</si>
  <si>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</si>
  <si>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</si>
  <si>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</si>
  <si>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</si>
  <si>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</si>
  <si>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</si>
  <si>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</si>
  <si>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</si>
  <si>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</si>
  <si>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</si>
  <si>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</si>
  <si>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</si>
  <si>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</si>
  <si>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伊江村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</si>
  <si>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</si>
  <si>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</si>
  <si>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</si>
  <si>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</si>
  <si>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</si>
  <si>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</si>
  <si>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</si>
  <si>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</si>
  <si>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</si>
  <si>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</si>
  <si>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</si>
  <si>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</si>
  <si>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</si>
  <si>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</si>
  <si>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</si>
  <si>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</si>
  <si>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</si>
  <si>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</si>
  <si>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</si>
  <si>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</si>
  <si>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</si>
  <si>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</si>
  <si>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</si>
  <si>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</si>
  <si>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</si>
  <si>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</si>
  <si>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</si>
  <si>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</si>
  <si>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</si>
  <si>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</si>
  <si>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</si>
  <si>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</si>
  <si>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</si>
  <si>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</si>
  <si>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</si>
  <si>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</si>
  <si>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</si>
  <si>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</si>
  <si>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</si>
  <si>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</si>
  <si>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</si>
  <si>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</si>
  <si>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</si>
  <si>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</si>
  <si>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</si>
  <si>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</si>
  <si>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</si>
  <si>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</si>
  <si>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</si>
  <si>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</si>
  <si>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</si>
  <si>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</si>
  <si>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</si>
  <si>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</si>
  <si>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</si>
  <si>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</si>
  <si>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</si>
  <si>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</si>
  <si>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</si>
  <si>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</si>
  <si>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</si>
  <si>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</si>
  <si>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</si>
  <si>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</si>
  <si>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</si>
  <si>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</si>
  <si>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</si>
  <si>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</si>
  <si>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</si>
  <si>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</si>
  <si>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</si>
  <si>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</si>
  <si>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</si>
  <si>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</si>
  <si>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</si>
  <si>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</si>
  <si>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</si>
  <si>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</si>
  <si>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</si>
  <si>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</si>
  <si>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</si>
  <si>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</si>
  <si>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</si>
  <si>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</si>
  <si>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</si>
  <si>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</si>
  <si>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</si>
  <si>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</si>
  <si>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</si>
  <si>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</si>
  <si>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</si>
  <si>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</si>
  <si>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</si>
  <si>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</si>
  <si>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</si>
  <si>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</si>
  <si>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</si>
  <si>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</si>
  <si>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</si>
  <si>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</si>
  <si>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</si>
  <si>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</si>
  <si>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</si>
  <si>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</si>
  <si>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</si>
  <si>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</si>
  <si>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</si>
  <si>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</si>
  <si>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沖縄県伊江村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</si>
  <si>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</si>
  <si>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</si>
  <si>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</si>
  <si>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</si>
  <si>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</si>
  <si>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</si>
  <si>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</si>
  <si>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</si>
  <si>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</si>
  <si>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</si>
  <si>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</si>
  <si>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</si>
  <si>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</si>
  <si>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</si>
  <si>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</si>
  <si>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</si>
  <si>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</si>
  <si>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</si>
  <si>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</si>
  <si>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</si>
  <si>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</si>
  <si>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</si>
  <si>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</si>
  <si>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</si>
  <si>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</si>
  <si>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</si>
  <si>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</si>
  <si>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</si>
  <si>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</si>
  <si>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</si>
  <si>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</si>
  <si>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</si>
  <si>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</si>
  <si>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</si>
  <si>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</si>
  <si>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</si>
  <si>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</si>
  <si>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</si>
  <si>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</si>
  <si>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</si>
  <si>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</si>
  <si>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</si>
  <si>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</si>
  <si>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</si>
  <si>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</si>
  <si>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</si>
  <si>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</si>
  <si>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</si>
  <si>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</si>
  <si>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</si>
  <si>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</si>
  <si>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</si>
  <si>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</si>
  <si>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</si>
  <si>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</si>
  <si>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</si>
  <si>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</si>
  <si>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</si>
  <si>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</si>
  <si>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</si>
  <si>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</si>
  <si>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</si>
  <si>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</si>
  <si>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</si>
  <si>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</si>
  <si>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</si>
  <si>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</si>
  <si>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</si>
  <si>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</si>
  <si>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</si>
  <si>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</si>
  <si>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</si>
  <si>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</si>
  <si>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</si>
  <si>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</si>
  <si>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</si>
  <si>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</si>
  <si>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</si>
  <si>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</si>
  <si>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</si>
  <si>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</si>
  <si>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</si>
  <si>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</si>
  <si>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</si>
  <si>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</si>
  <si>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</si>
  <si>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</si>
  <si>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</si>
  <si>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</si>
  <si>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</si>
  <si>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</si>
  <si>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</si>
  <si>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</si>
  <si>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</si>
  <si>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</si>
  <si>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</si>
  <si>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</si>
  <si>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</si>
  <si>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</si>
  <si>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</si>
  <si>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</si>
  <si>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</si>
  <si>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</si>
  <si>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</si>
  <si>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</si>
  <si>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</si>
  <si>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</si>
  <si>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</si>
  <si>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</si>
  <si>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</si>
  <si>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</si>
  <si>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</si>
  <si>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</si>
  <si>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</si>
  <si>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</si>
  <si>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交通</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</si>
  <si>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</si>
  <si>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</si>
  <si>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</si>
  <si>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</si>
  <si>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</si>
  <si>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</si>
  <si>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</si>
  <si>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</si>
  <si>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</si>
  <si>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</si>
  <si>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</si>
  <si>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</si>
  <si>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</si>
  <si>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</si>
  <si>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</si>
  <si>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</si>
  <si>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</si>
  <si>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</si>
  <si>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</si>
  <si>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</si>
  <si>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</si>
  <si>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</si>
  <si>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</si>
  <si>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</si>
  <si>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</si>
  <si>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</si>
  <si>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</si>
  <si>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</si>
  <si>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</si>
  <si>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</si>
  <si>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</si>
  <si>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</si>
  <si>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</si>
  <si>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</si>
  <si>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沖縄県伊江村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</si>
  <si>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</si>
  <si>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</si>
  <si>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</si>
  <si>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</si>
  <si>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</si>
  <si>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</si>
  <si>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</si>
  <si>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</si>
  <si>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</si>
  <si>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</si>
  <si>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</si>
  <si>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</si>
  <si>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</si>
  <si>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</si>
  <si>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</si>
  <si>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</si>
  <si>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</si>
  <si>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</si>
  <si>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</si>
  <si>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</si>
  <si>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</si>
  <si>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</si>
  <si>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</si>
  <si>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</si>
  <si>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</si>
  <si>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</si>
  <si>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</si>
  <si>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</si>
  <si>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</si>
  <si>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</si>
  <si>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</si>
  <si>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</si>
  <si>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</si>
  <si>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</si>
  <si>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</si>
  <si>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</si>
  <si>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</si>
  <si>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</si>
  <si>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船舶運航事業会計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</si>
  <si>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</si>
  <si>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</si>
  <si>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</si>
  <si>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</si>
  <si>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</si>
  <si>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</si>
  <si>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</si>
  <si>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</si>
  <si>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</si>
  <si>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</si>
  <si>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</si>
  <si>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</si>
  <si>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</si>
  <si>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</si>
  <si>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</si>
  <si>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</si>
  <si>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</si>
  <si>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</si>
  <si>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</si>
  <si>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</si>
  <si>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</si>
  <si>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</si>
  <si>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</si>
  <si>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</si>
  <si>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</si>
  <si>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</si>
  <si>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</si>
  <si>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</si>
  <si>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</si>
  <si>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</si>
  <si>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</si>
  <si>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</si>
  <si>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</si>
  <si>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</si>
  <si>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</si>
  <si>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</si>
  <si>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</si>
  <si>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</si>
  <si>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</si>
  <si>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</si>
  <si>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</si>
  <si>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</si>
  <si>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</si>
  <si>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</si>
  <si>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</si>
  <si>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</si>
  <si>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</si>
  <si>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</si>
  <si>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</si>
  <si>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</si>
  <si>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</si>
  <si>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</si>
  <si>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</si>
  <si>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</si>
  <si>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</si>
  <si>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</si>
  <si>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</si>
  <si>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</si>
  <si>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</si>
  <si>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</si>
  <si>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</si>
  <si>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</si>
  <si>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</si>
  <si>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</si>
  <si>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</si>
  <si>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</si>
  <si>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</si>
  <si>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</si>
  <si>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</si>
  <si>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</si>
  <si>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</si>
  <si>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</si>
  <si>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</si>
  <si>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</si>
  <si>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</si>
  <si>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</si>
  <si>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</si>
  <si>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</si>
  <si>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</si>
  <si>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</si>
  <si>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</si>
  <si>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</si>
  <si>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</si>
  <si>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</si>
  <si>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</si>
  <si>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</si>
  <si>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</si>
  <si>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</si>
  <si>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</si>
  <si>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</si>
  <si>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</si>
  <si>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</si>
  <si>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</si>
  <si>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</si>
  <si>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</si>
  <si>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</si>
  <si>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</si>
  <si>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</si>
  <si>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</si>
  <si>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</si>
  <si>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</si>
  <si>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</si>
  <si>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</si>
  <si>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</si>
  <si>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</si>
  <si>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</si>
  <si>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</si>
  <si>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</si>
  <si>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</si>
  <si>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</si>
  <si>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</si>
  <si>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</si>
  <si>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</si>
  <si>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</si>
  <si>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</si>
  <si>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</si>
  <si>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</si>
  <si>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</si>
  <si>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</si>
  <si>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</si>
  <si>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</si>
  <si>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</si>
  <si>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</si>
  <si>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</si>
  <si>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</si>
  <si>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</si>
  <si>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</si>
  <si>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</si>
  <si>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</si>
  <si>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</si>
  <si>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</si>
  <si>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</si>
  <si>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</si>
  <si>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</si>
  <si>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</si>
  <si>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4.83</t>
  </si>
  <si>
    <t>▲ 1.69</t>
  </si>
  <si>
    <t>▲ 2.75</t>
  </si>
  <si>
    <t>船舶運航事業会計</t>
  </si>
  <si>
    <t>水道事業会計</t>
  </si>
  <si>
    <t>一般会計</t>
  </si>
  <si>
    <t>診療所特別会計</t>
  </si>
  <si>
    <t>▲ 0.12</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</si>
  <si>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</si>
  <si>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</si>
  <si>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</si>
  <si>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</si>
  <si>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</si>
  <si>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</si>
  <si>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</si>
  <si>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</si>
  <si>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</si>
  <si>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公用並びに公共用施設整備基金</t>
  </si>
  <si>
    <t>地域振興基金</t>
  </si>
  <si>
    <t>地域福祉基金</t>
  </si>
  <si>
    <t>真謝区・西崎区住環境負担軽減事業基金</t>
  </si>
  <si>
    <t>特定防衛施設周辺整備調整交付金基金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</si>
  <si>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</si>
  <si>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</si>
  <si>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将来負担比率については「-」となっており、有形固定資産減価償却率についても類似団体平均よりも大きく下回っていることから今後も同水準を維持できるよう財政運営に努める。</t>
    <rPh sb="0" eb="2">
      <t>ショウライ</t>
    </rPh>
    <rPh sb="2" eb="4">
      <t>フタン</t>
    </rPh>
    <rPh sb="4" eb="6">
      <t>ヒリツ</t>
    </rPh>
    <rPh sb="21" eb="23">
      <t>ユウケイ</t>
    </rPh>
    <rPh sb="23" eb="25">
      <t>コテイ</t>
    </rPh>
    <rPh sb="25" eb="27">
      <t>シサン</t>
    </rPh>
    <rPh sb="27" eb="29">
      <t>ゲンカ</t>
    </rPh>
    <rPh sb="29" eb="31">
      <t>ショウキャク</t>
    </rPh>
    <rPh sb="31" eb="32">
      <t>リツ</t>
    </rPh>
    <rPh sb="37" eb="39">
      <t>ルイジ</t>
    </rPh>
    <rPh sb="39" eb="41">
      <t>ダンタイ</t>
    </rPh>
    <rPh sb="41" eb="43">
      <t>ヘイキン</t>
    </rPh>
    <rPh sb="46" eb="47">
      <t>オオ</t>
    </rPh>
    <rPh sb="49" eb="51">
      <t>シタマワ</t>
    </rPh>
    <rPh sb="59" eb="61">
      <t>コンゴ</t>
    </rPh>
    <rPh sb="62" eb="65">
      <t>ドウスイジュン</t>
    </rPh>
    <rPh sb="66" eb="68">
      <t>イジ</t>
    </rPh>
    <rPh sb="73" eb="75">
      <t>ザイセイ</t>
    </rPh>
    <rPh sb="75" eb="77">
      <t>ウンエイ</t>
    </rPh>
    <rPh sb="78" eb="79">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</si>
  <si>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</si>
  <si>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</si>
  <si>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</si>
  <si>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</si>
  <si>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</si>
  <si>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</si>
  <si>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将来負担比率については「-」となっており、また、実質公債費比率についても類似団体平均値並びに健全化判断比率よりも下回っていることから、今後も同水準を維持できるよう財政運営に努める。</t>
    <rPh sb="0" eb="2">
      <t>ショウライ</t>
    </rPh>
    <rPh sb="2" eb="4">
      <t>フタン</t>
    </rPh>
    <rPh sb="4" eb="6">
      <t>ヒリツ</t>
    </rPh>
    <rPh sb="24" eb="26">
      <t>ジッシツ</t>
    </rPh>
    <rPh sb="26" eb="29">
      <t>コウサイヒ</t>
    </rPh>
    <rPh sb="29" eb="31">
      <t>ヒリツ</t>
    </rPh>
    <rPh sb="36" eb="38">
      <t>ルイジ</t>
    </rPh>
    <rPh sb="38" eb="40">
      <t>ダンタイ</t>
    </rPh>
    <rPh sb="40" eb="43">
      <t>ヘイキンチ</t>
    </rPh>
    <rPh sb="43" eb="44">
      <t>ナラ</t>
    </rPh>
    <rPh sb="46" eb="49">
      <t>ケンゼンカ</t>
    </rPh>
    <rPh sb="49" eb="51">
      <t>ハンダン</t>
    </rPh>
    <rPh sb="51" eb="53">
      <t>ヒリツ</t>
    </rPh>
    <rPh sb="56" eb="58">
      <t>シタマワ</t>
    </rPh>
    <rPh sb="67" eb="69">
      <t>コンゴ</t>
    </rPh>
    <rPh sb="70" eb="73">
      <t>ドウスイジュン</t>
    </rPh>
    <rPh sb="74" eb="76">
      <t>イジ</t>
    </rPh>
    <rPh sb="81" eb="83">
      <t>ザイセイ</t>
    </rPh>
    <rPh sb="83" eb="85">
      <t>ウンエイ</t>
    </rPh>
    <rPh sb="86" eb="87">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</si>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</sst>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DDA9970-E954-4126-B200-16DE339D21B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1F2-4C9A-9CE0-32E5DEF6BC7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652199</c:v>
                </c:pt>
                <c:pt idx="1">
                  <c:v>900762</c:v>
                </c:pt>
                <c:pt idx="2">
                  <c:v>393712</c:v>
                </c:pt>
                <c:pt idx="3">
                  <c:v>507374</c:v>
                </c:pt>
                <c:pt idx="4">
                  <c:v>351487</c:v>
                </c:pt>
              </c:numCache>
            </c:numRef>
          </c:val>
          <c:smooth val="0"/>
          <c:extLst>
            <c:ext xmlns:c16="http://schemas.microsoft.com/office/drawing/2014/chart" uri="{C3380CC4-5D6E-409C-BE32-E72D297353CC}">
              <c16:uniqueId val="{00000001-E1F2-4C9A-9CE0-32E5DEF6BC7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4.5599999999999996</c:v>
                </c:pt>
                <c:pt idx="1">
                  <c:v>1.51</c:v>
                </c:pt>
                <c:pt idx="2">
                  <c:v>8.33</c:v>
                </c:pt>
                <c:pt idx="3">
                  <c:v>10.039999999999999</c:v>
                </c:pt>
                <c:pt idx="4">
                  <c:v>7.05</c:v>
                </c:pt>
              </c:numCache>
            </c:numRef>
          </c:val>
          <c:extLst>
            <c:ext xmlns:c16="http://schemas.microsoft.com/office/drawing/2014/chart" uri="{C3380CC4-5D6E-409C-BE32-E72D297353CC}">
              <c16:uniqueId val="{00000000-4B9E-4695-9231-2A472D5E53B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75.5</c:v>
                </c:pt>
                <c:pt idx="1">
                  <c:v>68.260000000000005</c:v>
                </c:pt>
                <c:pt idx="2">
                  <c:v>67.27</c:v>
                </c:pt>
                <c:pt idx="3">
                  <c:v>64.45</c:v>
                </c:pt>
                <c:pt idx="4">
                  <c:v>62.88</c:v>
                </c:pt>
              </c:numCache>
            </c:numRef>
          </c:val>
          <c:extLst>
            <c:ext xmlns:c16="http://schemas.microsoft.com/office/drawing/2014/chart" uri="{C3380CC4-5D6E-409C-BE32-E72D297353CC}">
              <c16:uniqueId val="{00000001-4B9E-4695-9231-2A472D5E53B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3.06</c:v>
                </c:pt>
                <c:pt idx="1">
                  <c:v>-4.83</c:v>
                </c:pt>
                <c:pt idx="2">
                  <c:v>5.08</c:v>
                </c:pt>
                <c:pt idx="3">
                  <c:v>-1.69</c:v>
                </c:pt>
                <c:pt idx="4">
                  <c:v>-2.75</c:v>
                </c:pt>
              </c:numCache>
            </c:numRef>
          </c:val>
          <c:smooth val="0"/>
          <c:extLst>
            <c:ext xmlns:c16="http://schemas.microsoft.com/office/drawing/2014/chart" uri="{C3380CC4-5D6E-409C-BE32-E72D297353CC}">
              <c16:uniqueId val="{00000002-4B9E-4695-9231-2A472D5E53B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ACD-4AE8-9113-1B2D70ED643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CD-4AE8-9113-1B2D70ED643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ACD-4AE8-9113-1B2D70ED643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ACD-4AE8-9113-1B2D70ED643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0.02</c:v>
                </c:pt>
                <c:pt idx="6">
                  <c:v>#N/A</c:v>
                </c:pt>
                <c:pt idx="7">
                  <c:v>0.02</c:v>
                </c:pt>
                <c:pt idx="8">
                  <c:v>#N/A</c:v>
                </c:pt>
                <c:pt idx="9">
                  <c:v>0.02</c:v>
                </c:pt>
              </c:numCache>
            </c:numRef>
          </c:val>
          <c:extLst>
            <c:ext xmlns:c16="http://schemas.microsoft.com/office/drawing/2014/chart" uri="{C3380CC4-5D6E-409C-BE32-E72D297353CC}">
              <c16:uniqueId val="{00000004-DACD-4AE8-9113-1B2D70ED643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0.57999999999999996</c:v>
                </c:pt>
                <c:pt idx="2">
                  <c:v>#N/A</c:v>
                </c:pt>
                <c:pt idx="3">
                  <c:v>0.46</c:v>
                </c:pt>
                <c:pt idx="4">
                  <c:v>#N/A</c:v>
                </c:pt>
                <c:pt idx="5">
                  <c:v>0.25</c:v>
                </c:pt>
                <c:pt idx="6">
                  <c:v>#N/A</c:v>
                </c:pt>
                <c:pt idx="7">
                  <c:v>0.19</c:v>
                </c:pt>
                <c:pt idx="8">
                  <c:v>#N/A</c:v>
                </c:pt>
                <c:pt idx="9">
                  <c:v>0.24</c:v>
                </c:pt>
              </c:numCache>
            </c:numRef>
          </c:val>
          <c:extLst>
            <c:ext xmlns:c16="http://schemas.microsoft.com/office/drawing/2014/chart" uri="{C3380CC4-5D6E-409C-BE32-E72D297353CC}">
              <c16:uniqueId val="{00000005-DACD-4AE8-9113-1B2D70ED643D}"/>
            </c:ext>
          </c:extLst>
        </c:ser>
        <c:ser>
          <c:idx val="6"/>
          <c:order val="6"/>
          <c:tx>
            <c:strRef>
              <c:f>データシート!$A$33</c:f>
              <c:strCache>
                <c:ptCount val="1"/>
                <c:pt idx="0">
                  <c:v>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0.42</c:v>
                </c:pt>
                <c:pt idx="4">
                  <c:v>0.12</c:v>
                </c:pt>
                <c:pt idx="5">
                  <c:v>#N/A</c:v>
                </c:pt>
                <c:pt idx="6">
                  <c:v>#N/A</c:v>
                </c:pt>
                <c:pt idx="7">
                  <c:v>1.36</c:v>
                </c:pt>
                <c:pt idx="8">
                  <c:v>#N/A</c:v>
                </c:pt>
                <c:pt idx="9">
                  <c:v>0.51</c:v>
                </c:pt>
              </c:numCache>
            </c:numRef>
          </c:val>
          <c:extLst>
            <c:ext xmlns:c16="http://schemas.microsoft.com/office/drawing/2014/chart" uri="{C3380CC4-5D6E-409C-BE32-E72D297353CC}">
              <c16:uniqueId val="{00000006-DACD-4AE8-9113-1B2D70ED643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4.24</c:v>
                </c:pt>
                <c:pt idx="2">
                  <c:v>#N/A</c:v>
                </c:pt>
                <c:pt idx="3">
                  <c:v>1.08</c:v>
                </c:pt>
                <c:pt idx="4">
                  <c:v>#N/A</c:v>
                </c:pt>
                <c:pt idx="5">
                  <c:v>8.4499999999999993</c:v>
                </c:pt>
                <c:pt idx="6">
                  <c:v>#N/A</c:v>
                </c:pt>
                <c:pt idx="7">
                  <c:v>8.67</c:v>
                </c:pt>
                <c:pt idx="8">
                  <c:v>#N/A</c:v>
                </c:pt>
                <c:pt idx="9">
                  <c:v>6.52</c:v>
                </c:pt>
              </c:numCache>
            </c:numRef>
          </c:val>
          <c:extLst>
            <c:ext xmlns:c16="http://schemas.microsoft.com/office/drawing/2014/chart" uri="{C3380CC4-5D6E-409C-BE32-E72D297353CC}">
              <c16:uniqueId val="{00000007-DACD-4AE8-9113-1B2D70ED643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13.23</c:v>
                </c:pt>
                <c:pt idx="2">
                  <c:v>#N/A</c:v>
                </c:pt>
                <c:pt idx="3">
                  <c:v>11.64</c:v>
                </c:pt>
                <c:pt idx="4">
                  <c:v>#N/A</c:v>
                </c:pt>
                <c:pt idx="5">
                  <c:v>11.34</c:v>
                </c:pt>
                <c:pt idx="6">
                  <c:v>#N/A</c:v>
                </c:pt>
                <c:pt idx="7">
                  <c:v>11.45</c:v>
                </c:pt>
                <c:pt idx="8">
                  <c:v>#N/A</c:v>
                </c:pt>
                <c:pt idx="9">
                  <c:v>9.6300000000000008</c:v>
                </c:pt>
              </c:numCache>
            </c:numRef>
          </c:val>
          <c:extLst>
            <c:ext xmlns:c16="http://schemas.microsoft.com/office/drawing/2014/chart" uri="{C3380CC4-5D6E-409C-BE32-E72D297353CC}">
              <c16:uniqueId val="{00000008-DACD-4AE8-9113-1B2D70ED643D}"/>
            </c:ext>
          </c:extLst>
        </c:ser>
        <c:ser>
          <c:idx val="9"/>
          <c:order val="9"/>
          <c:tx>
            <c:strRef>
              <c:f>データシート!$A$36</c:f>
              <c:strCache>
                <c:ptCount val="1"/>
                <c:pt idx="0">
                  <c:v>船舶運航事業会計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104.83</c:v>
                </c:pt>
                <c:pt idx="2">
                  <c:v>#N/A</c:v>
                </c:pt>
                <c:pt idx="3">
                  <c:v>88.24</c:v>
                </c:pt>
                <c:pt idx="4">
                  <c:v>#N/A</c:v>
                </c:pt>
                <c:pt idx="5">
                  <c:v>89.82</c:v>
                </c:pt>
                <c:pt idx="6">
                  <c:v>#N/A</c:v>
                </c:pt>
                <c:pt idx="7">
                  <c:v>89.05</c:v>
                </c:pt>
                <c:pt idx="8">
                  <c:v>#N/A</c:v>
                </c:pt>
                <c:pt idx="9">
                  <c:v>84.63</c:v>
                </c:pt>
              </c:numCache>
            </c:numRef>
          </c:val>
          <c:extLst>
            <c:ext xmlns:c16="http://schemas.microsoft.com/office/drawing/2014/chart" uri="{C3380CC4-5D6E-409C-BE32-E72D297353CC}">
              <c16:uniqueId val="{00000009-DACD-4AE8-9113-1B2D70ED643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346</c:v>
                </c:pt>
                <c:pt idx="5">
                  <c:v>356</c:v>
                </c:pt>
                <c:pt idx="8">
                  <c:v>351</c:v>
                </c:pt>
                <c:pt idx="11">
                  <c:v>327</c:v>
                </c:pt>
                <c:pt idx="14">
                  <c:v>377</c:v>
                </c:pt>
              </c:numCache>
            </c:numRef>
          </c:val>
          <c:extLst>
            <c:ext xmlns:c16="http://schemas.microsoft.com/office/drawing/2014/chart" uri="{C3380CC4-5D6E-409C-BE32-E72D297353CC}">
              <c16:uniqueId val="{00000000-21FF-4C9A-A5F0-0EF31949A68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1FF-4C9A-A5F0-0EF31949A68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1FF-4C9A-A5F0-0EF31949A68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3-21FF-4C9A-A5F0-0EF31949A68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4-21FF-4C9A-A5F0-0EF31949A68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FF-4C9A-A5F0-0EF31949A68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1FF-4C9A-A5F0-0EF31949A68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458</c:v>
                </c:pt>
                <c:pt idx="3">
                  <c:v>483</c:v>
                </c:pt>
                <c:pt idx="6">
                  <c:v>481</c:v>
                </c:pt>
                <c:pt idx="9">
                  <c:v>460</c:v>
                </c:pt>
                <c:pt idx="12">
                  <c:v>529</c:v>
                </c:pt>
              </c:numCache>
            </c:numRef>
          </c:val>
          <c:extLst>
            <c:ext xmlns:c16="http://schemas.microsoft.com/office/drawing/2014/chart" uri="{C3380CC4-5D6E-409C-BE32-E72D297353CC}">
              <c16:uniqueId val="{00000007-21FF-4C9A-A5F0-0EF31949A68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c:v>
                </c:pt>
                <c:pt idx="2">
                  <c:v>#N/A</c:v>
                </c:pt>
                <c:pt idx="3">
                  <c:v>#N/A</c:v>
                </c:pt>
                <c:pt idx="4">
                  <c:v>128</c:v>
                </c:pt>
                <c:pt idx="5">
                  <c:v>#N/A</c:v>
                </c:pt>
                <c:pt idx="6">
                  <c:v>#N/A</c:v>
                </c:pt>
                <c:pt idx="7">
                  <c:v>131</c:v>
                </c:pt>
                <c:pt idx="8">
                  <c:v>#N/A</c:v>
                </c:pt>
                <c:pt idx="9">
                  <c:v>#N/A</c:v>
                </c:pt>
                <c:pt idx="10">
                  <c:v>135</c:v>
                </c:pt>
                <c:pt idx="11">
                  <c:v>#N/A</c:v>
                </c:pt>
                <c:pt idx="12">
                  <c:v>#N/A</c:v>
                </c:pt>
                <c:pt idx="13">
                  <c:v>154</c:v>
                </c:pt>
                <c:pt idx="14">
                  <c:v>#N/A</c:v>
                </c:pt>
              </c:numCache>
            </c:numRef>
          </c:val>
          <c:smooth val="0"/>
          <c:extLst>
            <c:ext xmlns:c16="http://schemas.microsoft.com/office/drawing/2014/chart" uri="{C3380CC4-5D6E-409C-BE32-E72D297353CC}">
              <c16:uniqueId val="{00000008-21FF-4C9A-A5F0-0EF31949A68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3099</c:v>
                </c:pt>
                <c:pt idx="5">
                  <c:v>3344</c:v>
                </c:pt>
                <c:pt idx="8">
                  <c:v>3262</c:v>
                </c:pt>
                <c:pt idx="11">
                  <c:v>3199</c:v>
                </c:pt>
                <c:pt idx="14">
                  <c:v>3029</c:v>
                </c:pt>
              </c:numCache>
            </c:numRef>
          </c:val>
          <c:extLst>
            <c:ext xmlns:c16="http://schemas.microsoft.com/office/drawing/2014/chart" uri="{C3380CC4-5D6E-409C-BE32-E72D297353CC}">
              <c16:uniqueId val="{00000000-54BC-4F22-899F-1012F99B34F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4BC-4F22-899F-1012F99B34F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4140</c:v>
                </c:pt>
                <c:pt idx="5">
                  <c:v>4468</c:v>
                </c:pt>
                <c:pt idx="8">
                  <c:v>4440</c:v>
                </c:pt>
                <c:pt idx="11">
                  <c:v>4495</c:v>
                </c:pt>
                <c:pt idx="14">
                  <c:v>4730</c:v>
                </c:pt>
              </c:numCache>
            </c:numRef>
          </c:val>
          <c:extLst>
            <c:ext xmlns:c16="http://schemas.microsoft.com/office/drawing/2014/chart" uri="{C3380CC4-5D6E-409C-BE32-E72D297353CC}">
              <c16:uniqueId val="{00000002-54BC-4F22-899F-1012F99B34F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BC-4F22-899F-1012F99B34F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BC-4F22-899F-1012F99B34F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BC-4F22-899F-1012F99B34F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507</c:v>
                </c:pt>
                <c:pt idx="3">
                  <c:v>527</c:v>
                </c:pt>
                <c:pt idx="6">
                  <c:v>0</c:v>
                </c:pt>
                <c:pt idx="9">
                  <c:v>509</c:v>
                </c:pt>
                <c:pt idx="12">
                  <c:v>0</c:v>
                </c:pt>
              </c:numCache>
            </c:numRef>
          </c:val>
          <c:extLst>
            <c:ext xmlns:c16="http://schemas.microsoft.com/office/drawing/2014/chart" uri="{C3380CC4-5D6E-409C-BE32-E72D297353CC}">
              <c16:uniqueId val="{00000006-54BC-4F22-899F-1012F99B34F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c:v>
                </c:pt>
                <c:pt idx="3">
                  <c:v>6</c:v>
                </c:pt>
                <c:pt idx="6">
                  <c:v>1</c:v>
                </c:pt>
                <c:pt idx="9">
                  <c:v>1</c:v>
                </c:pt>
                <c:pt idx="12">
                  <c:v>0</c:v>
                </c:pt>
              </c:numCache>
            </c:numRef>
          </c:val>
          <c:extLst>
            <c:ext xmlns:c16="http://schemas.microsoft.com/office/drawing/2014/chart" uri="{C3380CC4-5D6E-409C-BE32-E72D297353CC}">
              <c16:uniqueId val="{00000007-54BC-4F22-899F-1012F99B34F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c:v>
                </c:pt>
                <c:pt idx="3">
                  <c:v>1</c:v>
                </c:pt>
                <c:pt idx="6">
                  <c:v>0</c:v>
                </c:pt>
                <c:pt idx="9">
                  <c:v>0</c:v>
                </c:pt>
                <c:pt idx="12">
                  <c:v>0</c:v>
                </c:pt>
              </c:numCache>
            </c:numRef>
          </c:val>
          <c:extLst>
            <c:ext xmlns:c16="http://schemas.microsoft.com/office/drawing/2014/chart" uri="{C3380CC4-5D6E-409C-BE32-E72D297353CC}">
              <c16:uniqueId val="{00000008-54BC-4F22-899F-1012F99B34F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215</c:v>
                </c:pt>
                <c:pt idx="6">
                  <c:v>0</c:v>
                </c:pt>
                <c:pt idx="9">
                  <c:v>0</c:v>
                </c:pt>
                <c:pt idx="12">
                  <c:v>0</c:v>
                </c:pt>
              </c:numCache>
            </c:numRef>
          </c:val>
          <c:extLst>
            <c:ext xmlns:c16="http://schemas.microsoft.com/office/drawing/2014/chart" uri="{C3380CC4-5D6E-409C-BE32-E72D297353CC}">
              <c16:uniqueId val="{00000009-54BC-4F22-899F-1012F99B34F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4272</c:v>
                </c:pt>
                <c:pt idx="3">
                  <c:v>4535</c:v>
                </c:pt>
                <c:pt idx="6">
                  <c:v>4402</c:v>
                </c:pt>
                <c:pt idx="9">
                  <c:v>4300</c:v>
                </c:pt>
                <c:pt idx="12">
                  <c:v>3998</c:v>
                </c:pt>
              </c:numCache>
            </c:numRef>
          </c:val>
          <c:extLst>
            <c:ext xmlns:c16="http://schemas.microsoft.com/office/drawing/2014/chart" uri="{C3380CC4-5D6E-409C-BE32-E72D297353CC}">
              <c16:uniqueId val="{0000000A-54BC-4F22-899F-1012F99B34F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4BC-4F22-899F-1012F99B34F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1936</c:v>
                </c:pt>
                <c:pt idx="1">
                  <c:v>1840</c:v>
                </c:pt>
                <c:pt idx="2">
                  <c:v>1840</c:v>
                </c:pt>
              </c:numCache>
            </c:numRef>
          </c:val>
          <c:extLst>
            <c:ext xmlns:c16="http://schemas.microsoft.com/office/drawing/2014/chart" uri="{C3380CC4-5D6E-409C-BE32-E72D297353CC}">
              <c16:uniqueId val="{00000000-3959-46E0-96D2-FC4CFA2CE6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505</c:v>
                </c:pt>
                <c:pt idx="1">
                  <c:v>525</c:v>
                </c:pt>
                <c:pt idx="2">
                  <c:v>486</c:v>
                </c:pt>
              </c:numCache>
            </c:numRef>
          </c:val>
          <c:extLst>
            <c:ext xmlns:c16="http://schemas.microsoft.com/office/drawing/2014/chart" uri="{C3380CC4-5D6E-409C-BE32-E72D297353CC}">
              <c16:uniqueId val="{00000001-3959-46E0-96D2-FC4CFA2CE6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1999</c:v>
                </c:pt>
                <c:pt idx="1">
                  <c:v>2187</c:v>
                </c:pt>
                <c:pt idx="2">
                  <c:v>2404</c:v>
                </c:pt>
              </c:numCache>
            </c:numRef>
          </c:val>
          <c:extLst>
            <c:ext xmlns:c16="http://schemas.microsoft.com/office/drawing/2014/chart" uri="{C3380CC4-5D6E-409C-BE32-E72D297353CC}">
              <c16:uniqueId val="{00000002-3959-46E0-96D2-FC4CFA2CE66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{0C39F45A-9984-4CC6-B788-AA1CACF88981}</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621-4FB6-9688-B91024948F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{F3377344-9154-4BE7-A731-8075B5616A2C}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21-4FB6-9688-B91024948F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{A63232B2-3CF7-46BA-BBB2-0F10227CECDB}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21-4FB6-9688-B91024948F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{DE4CEB4B-0DCC-4692-89A5-C67905AF15F1}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21-4FB6-9688-B91024948F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{D74DD61F-424B-402A-B61A-714FFADE5D0C}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21-4FB6-9688-B91024948FB0}"/>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{D14D45CC-E8D2-4C6F-BD9D-E8FFD66BF77A}</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621-4FB6-9688-B91024948FB0}"/>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{7E1B32D4-7786-4E8D-A789-BA436524211E}</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621-4FB6-9688-B91024948FB0}"/>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{1AB47865-D774-4BCA-A943-5C6C44790501}</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621-4FB6-9688-B91024948FB0}"/>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{429CA912-1E6F-4BA5-A090-BE9AA3E006E6}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621-4FB6-9688-B91024948F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32.4</c:v>
                </c:pt>
                <c:pt idx="8">
                  <c:v>32.6</c:v>
                </c:pt>
                <c:pt idx="16">
                  <c:v>34</c:v>
                </c:pt>
                <c:pt idx="24">
                  <c:v>35</c:v>
                </c:pt>
                <c:pt idx="32">
                  <c:v>37.6</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4621-4FB6-9688-B91024948FB0}"/>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{37E25549-1D30-4349-9582-E5A5B0F90734}</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621-4FB6-9688-B91024948FB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{89C7C201-16A4-40F5-9EBD-80CD50454BE2}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21-4FB6-9688-B91024948F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{C959D9CF-B79A-4517-A3EE-043E0CE57B13}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21-4FB6-9688-B91024948F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{4583B4B6-AD71-4EC3-B0DD-F6EBFBCE69D0}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21-4FB6-9688-B91024948F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{E33BC9E2-F042-4D5D-AA7B-C5FC15D8969E}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21-4FB6-9688-B91024948FB0}"/>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{78355D21-DDC6-4BEF-B398-279E2F5DB563}</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621-4FB6-9688-B91024948FB0}"/>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{E6618BA4-700B-49BE-9C78-1526944AF754}</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621-4FB6-9688-B91024948FB0}"/>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{C12A6082-BF91-46E4-B92D-29CAD5D7DFFF}</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621-4FB6-9688-B91024948FB0}"/>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{CA87274D-4375-45FE-B259-9A42DA624CC6}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621-4FB6-9688-B91024948F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62.2</c:v>
                </c:pt>
                <c:pt idx="16">
                  <c:v>63.6</c:v>
                </c:pt>
                <c:pt idx="24">
                  <c:v>65.900000000000006</c:v>
                </c:pt>
                <c:pt idx="32">
                  <c:v>66.599999999999994</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621-4FB6-9688-B91024948FB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{7C387F0D-1899-4AAB-BB0E-C50FF29E7690}</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964-4687-A028-6FA5449ED6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{C835ACE7-BE86-49C3-B13D-6B50788E618E}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64-4687-A028-6FA5449ED6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{3BD18E8C-D0E3-4593-B5A3-1A14FFFFB3C4}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64-4687-A028-6FA5449ED6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{F17AE682-1539-4002-9AE7-DB1F637A8E24}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64-4687-A028-6FA5449ED6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{82BFE8F0-55F7-41AE-AD54-9B7B59985E92}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64-4687-A028-6FA5449ED66E}"/>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{DD666184-59B7-4846-AB27-E6C97D738CAA}</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964-4687-A028-6FA5449ED66E}"/>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{ECEC8AFF-4F97-436F-9248-086173394A38}</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964-4687-A028-6FA5449ED66E}"/>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{8064C9F8-769E-414C-ADC2-F2ECEE2BDC5F}</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964-4687-A028-6FA5449ED66E}"/>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{2F335699-4269-46BE-B110-7AC3AD995F2C}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964-4687-A028-6FA5449ED6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4.5</c:v>
                </c:pt>
                <c:pt idx="8">
                  <c:v>4.5999999999999996</c:v>
                </c:pt>
                <c:pt idx="16">
                  <c:v>5</c:v>
                </c:pt>
                <c:pt idx="24">
                  <c:v>5.0999999999999996</c:v>
                </c:pt>
                <c:pt idx="32">
                  <c:v>5.5</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7964-4687-A028-6FA5449ED66E}"/>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{6D20A68B-F78E-4A70-AD88-F869C276AA66}</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964-4687-A028-6FA5449ED66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{2F791A53-648C-4515-8408-FEB3244A276A}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64-4687-A028-6FA5449ED6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{082B0FFD-144D-4509-8E22-FDF582D4F5FE}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64-4687-A028-6FA5449ED6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{291B8496-620D-4309-98EE-AD2D7806CCD0}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64-4687-A028-6FA5449ED6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{CA7CC3C1-F7CF-4D6C-8184-7A126A44CEA2}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64-4687-A028-6FA5449ED66E}"/>
                </c:ext>
              </c:extLst>
            </c:dLbl>
            <c:dLbl>
              <c:idx val="8"/>
              <c:layout>
                <c:manualLayout>
                  <c:x val="-4.4905057365901176E-2"/>
                  <c:y val="-6.2416647087793951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{1531C2E9-946F-4861-9FB2-633840BB48D2}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964-4687-A028-6FA5449ED66E}"/>
                </c:ext>
              </c:extLst>
            </c:dLbl>
            <c:dLbl>
              <c:idx val="16"/>
              <c:layout>
                <c:manualLayout>
                  <c:x val="-1.8235628084249993E-2"/>
                  <c:y val="-6.2416647087793951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{4B3FD064-8C91-4B10-A8D9-94AFA62E3F39}</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964-4687-A028-6FA5449ED66E}"/>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{B656B177-BDF5-4791-9D30-26F3130A4535}</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964-4687-A028-6FA5449ED66E}"/>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{CA1823D4-B4A5-45B5-8BE8-988FBA51DB51}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964-4687-A028-6FA5449ED6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7.4</c:v>
                </c:pt>
                <c:pt idx="8">
                  <c:v>7.5</c:v>
                </c:pt>
                <c:pt idx="16">
                  <c:v>7.5</c:v>
                </c:pt>
                <c:pt idx="24">
                  <c:v>7.7</c:v>
                </c:pt>
                <c:pt idx="32">
                  <c:v>8</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964-4687-A028-6FA5449ED66E}"/>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は、農漁業及び観光業が盛んであるが、天候の影響等により業績低下や観光客の増減等、不安定要素があることから財政基盤が安定せず、税収が乏しいことから財政力はなかなか伸びない状況で、ほぼ類似団体平均値で横ばいが続いている。</a:t>
          </a:r>
        </a:p>
        <a:p>
          <a:r>
            <a:rPr kumimoji="1" lang="ja-JP" altLang="en-US" sz="1300">
              <a:latin typeface="ＭＳ Ｐゴシック" panose="020B0600070205080204" pitchFamily="50" charset="-128"/>
              <a:ea typeface="ＭＳ Ｐゴシック" panose="020B0600070205080204" pitchFamily="50" charset="-128"/>
            </a:rPr>
            <a:t>　伊江村第５次総合計画や第５次行政改革大綱等及び地方版総合戦略に基づき、企業誘致等により、交流・定住人口の増加を図るとともに、税収の徴収率向上による歳入の確保、徹底した歳出削減及び組織の見直し等による効率化を図り、引き続き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昨年度より、</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ﾎﾟｲﾝﾄ下回った。全国、県平均と比べると比較的良い比率であり、類似団体と比較してもほぼ同等である。昨年度より下回った理由は主に物件費がや人件費に充当した特定財源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　保育所職員、診療所職員の会計年度任用職員</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人権費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確保よるものが大きく、今後も義務的経費は増加が予想されることから、ＰＤＣＡサイクルに基づきすべての事務事業を点検・見直し、行財政改革への取組を通じて義務的経費、補助金の見直しを検討し、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107315</xdr:rowOff>
    </xdr:from>
    <xdr:to>
      <xdr:col>23</xdr:col>
      <xdr:colOff>133350</xdr:colOff>
      <xdr:row>62</xdr:row>
      <xdr:rowOff>128905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565765"/>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128905</xdr:rowOff>
    </xdr:from>
    <xdr:to>
      <xdr:col>19</xdr:col>
      <xdr:colOff>133350</xdr:colOff>
      <xdr:row>63</xdr:row>
      <xdr:rowOff>1694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758805"/>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144992</xdr:rowOff>
    </xdr:from>
    <xdr:to>
      <xdr:col>15</xdr:col>
      <xdr:colOff>82550</xdr:colOff>
      <xdr:row>63</xdr:row>
      <xdr:rowOff>1694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74892"/>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144992</xdr:rowOff>
    </xdr:from>
    <xdr:to>
      <xdr:col>11</xdr:col>
      <xdr:colOff>31750</xdr:colOff>
      <xdr:row>63</xdr:row>
      <xdr:rowOff>41910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74892"/>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56515</xdr:rowOff>
    </xdr:from>
    <xdr:to>
      <xdr:col>23</xdr:col>
      <xdr:colOff>184150</xdr:colOff>
      <xdr:row>61</xdr:row>
      <xdr:rowOff>158115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73042</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78105</xdr:rowOff>
    </xdr:from>
    <xdr:to>
      <xdr:col>19</xdr:col>
      <xdr:colOff>184150</xdr:colOff>
      <xdr:row>63</xdr:row>
      <xdr:rowOff>8255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18432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768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122344</xdr:rowOff>
    </xdr:from>
    <xdr:to>
      <xdr:col>15</xdr:col>
      <xdr:colOff>133350</xdr:colOff>
      <xdr:row>63</xdr:row>
      <xdr:rowOff>52494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62671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94192</xdr:rowOff>
    </xdr:from>
    <xdr:to>
      <xdr:col>11</xdr:col>
      <xdr:colOff>82550</xdr:colOff>
      <xdr:row>63</xdr:row>
      <xdr:rowOff>24342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2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9119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1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[711,567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一人当たりの金額が類似団体平均を上回っている。主に会計年度任用職員制度施行による人件費増加が要因となっている。本村は一島一村の離島という特殊条件もあり、村立２保育所や村立小中学校、村立診療所及びごみ処理業務及び公共施設等の管理清掃人員の人件費や公共用施設の管理委託費、修繕費等を村単独で支弁せざるを得ないことが影響している。</a:t>
          </a:r>
        </a:p>
        <a:p>
          <a:r>
            <a:rPr kumimoji="1" lang="ja-JP" altLang="en-US" sz="1300">
              <a:latin typeface="ＭＳ Ｐゴシック" panose="020B0600070205080204" pitchFamily="50" charset="-128"/>
              <a:ea typeface="ＭＳ Ｐゴシック" panose="020B0600070205080204" pitchFamily="50" charset="-128"/>
            </a:rPr>
            <a:t>　今後、民間でも実施可能な部分については、指定管理者制度の活用を検討するが、民間企業も人件費等の高騰があり、委託にあたっての費用対効果を分析し、より効果的な方法により人件費・物件費の削減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166170</xdr:rowOff>
    </xdr:from>
    <xdr:to>
      <xdr:col>23</xdr:col>
      <xdr:colOff>133350</xdr:colOff>
      <xdr:row>83</xdr:row>
      <xdr:rowOff>3439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25070"/>
          <a:ext cx="838200" cy="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132034</xdr:rowOff>
    </xdr:from>
    <xdr:to>
      <xdr:col>19</xdr:col>
      <xdr:colOff>133350</xdr:colOff>
      <xdr:row>82</xdr:row>
      <xdr:rowOff>166170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90934"/>
          <a:ext cx="889000" cy="3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92970</xdr:rowOff>
    </xdr:from>
    <xdr:to>
      <xdr:col>15</xdr:col>
      <xdr:colOff>82550</xdr:colOff>
      <xdr:row>82</xdr:row>
      <xdr:rowOff>132034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51870"/>
          <a:ext cx="889000" cy="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63159</xdr:rowOff>
    </xdr:from>
    <xdr:to>
      <xdr:col>11</xdr:col>
      <xdr:colOff>31750</xdr:colOff>
      <xdr:row>82</xdr:row>
      <xdr:rowOff>92970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22059"/>
          <a:ext cx="889000" cy="2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124089</xdr:rowOff>
    </xdr:from>
    <xdr:to>
      <xdr:col>23</xdr:col>
      <xdr:colOff>184150</xdr:colOff>
      <xdr:row>83</xdr:row>
      <xdr:rowOff>54239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8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96166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115370</xdr:rowOff>
    </xdr:from>
    <xdr:to>
      <xdr:col>19</xdr:col>
      <xdr:colOff>184150</xdr:colOff>
      <xdr:row>83</xdr:row>
      <xdr:rowOff>45520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7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30297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60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81234</xdr:rowOff>
    </xdr:from>
    <xdr:to>
      <xdr:col>15</xdr:col>
      <xdr:colOff>133350</xdr:colOff>
      <xdr:row>83</xdr:row>
      <xdr:rowOff>11384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4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167611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2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42170</xdr:rowOff>
    </xdr:from>
    <xdr:to>
      <xdr:col>11</xdr:col>
      <xdr:colOff>82550</xdr:colOff>
      <xdr:row>82</xdr:row>
      <xdr:rowOff>143770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0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128547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8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12359</xdr:rowOff>
    </xdr:from>
    <xdr:to>
      <xdr:col>7</xdr:col>
      <xdr:colOff>31750</xdr:colOff>
      <xdr:row>82</xdr:row>
      <xdr:rowOff>113959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7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98736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5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ポイント下回っている。国の人事院勧告と県人事委員会に基づき、国・県の動向と経済状況を踏まえ給与の適正化を図っている。</a:t>
          </a:r>
        </a:p>
        <a:p>
          <a:r>
            <a:rPr kumimoji="1" lang="ja-JP" altLang="en-US" sz="1300">
              <a:latin typeface="ＭＳ Ｐゴシック" panose="020B0600070205080204" pitchFamily="50" charset="-128"/>
              <a:ea typeface="ＭＳ Ｐゴシック" panose="020B0600070205080204" pitchFamily="50" charset="-128"/>
            </a:rPr>
            <a:t>　今後とも適正に人員の配置と計画的な昇給昇格等を実施していく。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45974</xdr:rowOff>
    </xdr:from>
    <xdr:to>
      <xdr:col>81</xdr:col>
      <xdr:colOff>44450</xdr:colOff>
      <xdr:row>87</xdr:row>
      <xdr:rowOff>79756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6212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45974</xdr:rowOff>
    </xdr:from>
    <xdr:to>
      <xdr:col>77</xdr:col>
      <xdr:colOff>44450</xdr:colOff>
      <xdr:row>87</xdr:row>
      <xdr:rowOff>55626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621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55626</xdr:rowOff>
    </xdr:from>
    <xdr:to>
      <xdr:col>72</xdr:col>
      <xdr:colOff>203200</xdr:colOff>
      <xdr:row>87</xdr:row>
      <xdr:rowOff>161798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7177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118363</xdr:rowOff>
    </xdr:from>
    <xdr:to>
      <xdr:col>68</xdr:col>
      <xdr:colOff>152400</xdr:colOff>
      <xdr:row>87</xdr:row>
      <xdr:rowOff>161798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34513"/>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28956</xdr:rowOff>
    </xdr:from>
    <xdr:to>
      <xdr:col>81</xdr:col>
      <xdr:colOff>95250</xdr:colOff>
      <xdr:row>87</xdr:row>
      <xdr:rowOff>130556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4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45483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9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166624</xdr:rowOff>
    </xdr:from>
    <xdr:to>
      <xdr:col>77</xdr:col>
      <xdr:colOff>95250</xdr:colOff>
      <xdr:row>87</xdr:row>
      <xdr:rowOff>96774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106951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80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4826</xdr:rowOff>
    </xdr:from>
    <xdr:to>
      <xdr:col>73</xdr:col>
      <xdr:colOff>44450</xdr:colOff>
      <xdr:row>87</xdr:row>
      <xdr:rowOff>106426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2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116603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8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110998</xdr:rowOff>
    </xdr:from>
    <xdr:to>
      <xdr:col>68</xdr:col>
      <xdr:colOff>203200</xdr:colOff>
      <xdr:row>88</xdr:row>
      <xdr:rowOff>41148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51325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9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67563</xdr:rowOff>
    </xdr:from>
    <xdr:to>
      <xdr:col>64</xdr:col>
      <xdr:colOff>152400</xdr:colOff>
      <xdr:row>87</xdr:row>
      <xdr:rowOff>169163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8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7890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5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昨年より</a:t>
          </a:r>
          <a:r>
            <a:rPr kumimoji="1" lang="en-US" altLang="ja-JP" sz="1300">
              <a:latin typeface="ＭＳ Ｐゴシック" panose="020B0600070205080204" pitchFamily="50" charset="-128"/>
              <a:ea typeface="ＭＳ Ｐゴシック" panose="020B0600070205080204" pitchFamily="50" charset="-128"/>
            </a:rPr>
            <a:t>0.18</a:t>
          </a:r>
          <a:r>
            <a:rPr kumimoji="1" lang="ja-JP" altLang="en-US" sz="1300">
              <a:latin typeface="ＭＳ Ｐゴシック" panose="020B0600070205080204" pitchFamily="50" charset="-128"/>
              <a:ea typeface="ＭＳ Ｐゴシック" panose="020B0600070205080204" pitchFamily="50" charset="-128"/>
            </a:rPr>
            <a:t>ﾎﾟｲﾝﾄ増であるが類似団体平均を下回っている。本村の特質とも言える直営の村立診療所や村立保育所等に従事している職員、更に堆肥センターや人工透析センターの開設により、他の類似団体と比べて職員数が多くなっている。住民行政サービスを低下させることなく定数管理に努め、電子自治体の推進や自治体クラウドへの移行並びに組織の簡素化及び適正化を推進す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94044</xdr:rowOff>
    </xdr:from>
    <xdr:to>
      <xdr:col>81</xdr:col>
      <xdr:colOff>44450</xdr:colOff>
      <xdr:row>61</xdr:row>
      <xdr:rowOff>97663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52494"/>
          <a:ext cx="8382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84995</xdr:rowOff>
    </xdr:from>
    <xdr:to>
      <xdr:col>77</xdr:col>
      <xdr:colOff>44450</xdr:colOff>
      <xdr:row>61</xdr:row>
      <xdr:rowOff>94044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43445"/>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71924</xdr:rowOff>
    </xdr:from>
    <xdr:to>
      <xdr:col>72</xdr:col>
      <xdr:colOff>203200</xdr:colOff>
      <xdr:row>61</xdr:row>
      <xdr:rowOff>84995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30374"/>
          <a:ext cx="889000" cy="1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66897</xdr:rowOff>
    </xdr:from>
    <xdr:to>
      <xdr:col>68</xdr:col>
      <xdr:colOff>152400</xdr:colOff>
      <xdr:row>61</xdr:row>
      <xdr:rowOff>71924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25347"/>
          <a:ext cx="889000" cy="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46863</xdr:rowOff>
    </xdr:from>
    <xdr:to>
      <xdr:col>81</xdr:col>
      <xdr:colOff>95250</xdr:colOff>
      <xdr:row>61</xdr:row>
      <xdr:rowOff>148463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18940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7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43244</xdr:rowOff>
    </xdr:from>
    <xdr:to>
      <xdr:col>77</xdr:col>
      <xdr:colOff>95250</xdr:colOff>
      <xdr:row>61</xdr:row>
      <xdr:rowOff>144844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0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129621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88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34195</xdr:rowOff>
    </xdr:from>
    <xdr:to>
      <xdr:col>73</xdr:col>
      <xdr:colOff>44450</xdr:colOff>
      <xdr:row>61</xdr:row>
      <xdr:rowOff>135795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9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120572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7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21124</xdr:rowOff>
    </xdr:from>
    <xdr:to>
      <xdr:col>68</xdr:col>
      <xdr:colOff>203200</xdr:colOff>
      <xdr:row>61</xdr:row>
      <xdr:rowOff>122724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7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107501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6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16097</xdr:rowOff>
    </xdr:from>
    <xdr:to>
      <xdr:col>64</xdr:col>
      <xdr:colOff>152400</xdr:colOff>
      <xdr:row>61</xdr:row>
      <xdr:rowOff>117697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102474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6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従来からの起債抑制策や適量・適切な事業実施により、昨年度比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ﾎﾟｲﾝﾄ増で</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％となったが類似団体平均を下回っている。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今後とも、緊急度・住民ニーズを的確に把握した事業の選択と集中により、起債に大きく頼ることのない財政運営に努める。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131826</xdr:rowOff>
    </xdr:from>
    <xdr:to>
      <xdr:col>81</xdr:col>
      <xdr:colOff>44450</xdr:colOff>
      <xdr:row>40</xdr:row>
      <xdr:rowOff>151130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8982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131826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8500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107696</xdr:rowOff>
    </xdr:from>
    <xdr:to>
      <xdr:col>72</xdr:col>
      <xdr:colOff>203200</xdr:colOff>
      <xdr:row>40</xdr:row>
      <xdr:rowOff>127000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6569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102870</xdr:rowOff>
    </xdr:from>
    <xdr:to>
      <xdr:col>68</xdr:col>
      <xdr:colOff>152400</xdr:colOff>
      <xdr:row>40</xdr:row>
      <xdr:rowOff>107696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6087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81026</xdr:rowOff>
    </xdr:from>
    <xdr:to>
      <xdr:col>77</xdr:col>
      <xdr:colOff>95250</xdr:colOff>
      <xdr:row>41</xdr:row>
      <xdr:rowOff>11176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21353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0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56896</xdr:rowOff>
    </xdr:from>
    <xdr:to>
      <xdr:col>68</xdr:col>
      <xdr:colOff>203200</xdr:colOff>
      <xdr:row>40</xdr:row>
      <xdr:rowOff>158496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52070</xdr:rowOff>
    </xdr:from>
    <xdr:to>
      <xdr:col>64</xdr:col>
      <xdr:colOff>152400</xdr:colOff>
      <xdr:row>40</xdr:row>
      <xdr:rowOff>153670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163847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28.9</a:t>
          </a:r>
          <a:r>
            <a:rPr kumimoji="1" lang="ja-JP" altLang="en-US" sz="1300">
              <a:latin typeface="ＭＳ Ｐゴシック" panose="020B0600070205080204" pitchFamily="50" charset="-128"/>
              <a:ea typeface="ＭＳ Ｐゴシック" panose="020B0600070205080204" pitchFamily="50" charset="-128"/>
            </a:rPr>
            <a:t>％と類似団体よりも上位である。本村は一島一村であることから村立診療所や村立</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保育所、ごみ処理施設等行政サービスに必要な施設を直営で運営しているために、職員数が類似団体と比較して多く、さらに、会計年度任用職員制度が施行されたことにより人件費を押し上げている状況である。行政サービスが広範囲にわっているものと捉えるが、本年度は人件費に充当した特定財源が増となったことから前年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27940</xdr:rowOff>
    </xdr:from>
    <xdr:to>
      <xdr:col>24</xdr:col>
      <xdr:colOff>25400</xdr:colOff>
      <xdr:row>37</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7159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37</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2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89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38</xdr:row>
      <xdr:rowOff>54610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897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148590</xdr:rowOff>
    </xdr:from>
    <xdr:to>
      <xdr:col>24</xdr:col>
      <xdr:colOff>76200</xdr:colOff>
      <xdr:row>37</xdr:row>
      <xdr:rowOff>78740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120667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xdr:rowOff>
    </xdr:from>
    <xdr:to>
      <xdr:col>6</xdr:col>
      <xdr:colOff>171450</xdr:colOff>
      <xdr:row>38</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1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90187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物件費に係る経常収支比率は、社会保障番号制度に関する電算関連機器の保守管理委託料、代診業務委託料等が増加傾向にある。</a:t>
          </a:r>
        </a:p>
        <a:p>
          <a:r>
            <a:rPr kumimoji="1" lang="ja-JP" altLang="en-US" sz="1300">
              <a:latin typeface="ＭＳ Ｐゴシック" panose="020B0600070205080204" pitchFamily="50" charset="-128"/>
              <a:ea typeface="ＭＳ Ｐゴシック" panose="020B0600070205080204" pitchFamily="50" charset="-128"/>
            </a:rPr>
            <a:t>　公共施設維持補修等については、公共施設管理計画を活用し、維持費の抑制に努めるほか、民間でも実施可能な部分については、費用対効果を検証し指定管理者制度の導入などにより委託化を進め、コストの低減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88138</xdr:rowOff>
    </xdr:from>
    <xdr:to>
      <xdr:col>82</xdr:col>
      <xdr:colOff>107950</xdr:colOff>
      <xdr:row>18</xdr:row>
      <xdr:rowOff>8128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0278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8128</xdr:rowOff>
    </xdr:from>
    <xdr:to>
      <xdr:col>78</xdr:col>
      <xdr:colOff>69850</xdr:colOff>
      <xdr:row>18</xdr:row>
      <xdr:rowOff>26416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0942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156718</xdr:rowOff>
    </xdr:from>
    <xdr:to>
      <xdr:col>73</xdr:col>
      <xdr:colOff>180975</xdr:colOff>
      <xdr:row>18</xdr:row>
      <xdr:rowOff>26416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713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106426</xdr:rowOff>
    </xdr:from>
    <xdr:to>
      <xdr:col>69</xdr:col>
      <xdr:colOff>92075</xdr:colOff>
      <xdr:row>17</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210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53865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97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128778</xdr:rowOff>
    </xdr:from>
    <xdr:to>
      <xdr:col>78</xdr:col>
      <xdr:colOff>120650</xdr:colOff>
      <xdr:row>18</xdr:row>
      <xdr:rowOff>58928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43705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2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147066</xdr:rowOff>
    </xdr:from>
    <xdr:to>
      <xdr:col>74</xdr:col>
      <xdr:colOff>31750</xdr:colOff>
      <xdr:row>18</xdr:row>
      <xdr:rowOff>77216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61993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4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105918</xdr:rowOff>
    </xdr:from>
    <xdr:to>
      <xdr:col>69</xdr:col>
      <xdr:colOff>142875</xdr:colOff>
      <xdr:row>18</xdr:row>
      <xdr:rowOff>36068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20845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ポイント減となり扶助費に係る経常収支比率が類似団体平均を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ポイント上回っている。今後高齢化の進展等に伴い、各種扶助扶助対象の人員により若干の増減が発生するが、資格審査等の適格化に努め、財政への圧迫とならないよう適正な扶助費の支出に努める。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56</xdr:row>
      <xdr:rowOff>29028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5322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110672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302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56</xdr:row>
      <xdr:rowOff>110672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6628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61685</xdr:rowOff>
    </xdr:from>
    <xdr:to>
      <xdr:col>11</xdr:col>
      <xdr:colOff>9525</xdr:colOff>
      <xdr:row>57</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628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ほぼ横ばいの数値で推移している。今後も類似団体平均を上回ることのないよう適切な維持管理を行い、歳出抑制に努める。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92710</xdr:rowOff>
    </xdr:from>
    <xdr:to>
      <xdr:col>82</xdr:col>
      <xdr:colOff>107950</xdr:colOff>
      <xdr:row>55</xdr:row>
      <xdr:rowOff>130810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5224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92710</xdr:rowOff>
    </xdr:from>
    <xdr:to>
      <xdr:col>78</xdr:col>
      <xdr:colOff>69850</xdr:colOff>
      <xdr:row>55</xdr:row>
      <xdr:rowOff>107950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522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55</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537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5080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568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80010</xdr:rowOff>
    </xdr:from>
    <xdr:to>
      <xdr:col>82</xdr:col>
      <xdr:colOff>158750</xdr:colOff>
      <xdr:row>56</xdr:row>
      <xdr:rowOff>10160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96537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41910</xdr:rowOff>
    </xdr:from>
    <xdr:to>
      <xdr:col>78</xdr:col>
      <xdr:colOff>120650</xdr:colOff>
      <xdr:row>55</xdr:row>
      <xdr:rowOff>143510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153687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57150</xdr:rowOff>
    </xdr:from>
    <xdr:to>
      <xdr:col>74</xdr:col>
      <xdr:colOff>31750</xdr:colOff>
      <xdr:row>55</xdr:row>
      <xdr:rowOff>158750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168927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87630</xdr:rowOff>
    </xdr:from>
    <xdr:to>
      <xdr:col>69</xdr:col>
      <xdr:colOff>142875</xdr:colOff>
      <xdr:row>56</xdr:row>
      <xdr:rowOff>17780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27957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125730</xdr:rowOff>
    </xdr:from>
    <xdr:to>
      <xdr:col>65</xdr:col>
      <xdr:colOff>53975</xdr:colOff>
      <xdr:row>56</xdr:row>
      <xdr:rowOff>55880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66057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その他に係る経常収支比率は、ほぼ横ばいで類似団体平均を大きく下回っている。事務事業の見直しや補助金の交付規定等の基準を設けて適切な補助額を交付するものとし、今後も財政を圧迫することがないよう抑制に努め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40132</xdr:rowOff>
    </xdr:from>
    <xdr:to>
      <xdr:col>82</xdr:col>
      <xdr:colOff>107950</xdr:colOff>
      <xdr:row>34</xdr:row>
      <xdr:rowOff>113284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586943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58420</xdr:rowOff>
    </xdr:from>
    <xdr:to>
      <xdr:col>78</xdr:col>
      <xdr:colOff>69850</xdr:colOff>
      <xdr:row>34</xdr:row>
      <xdr:rowOff>113284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8877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5887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40132</xdr:rowOff>
    </xdr:from>
    <xdr:to>
      <xdr:col>69</xdr:col>
      <xdr:colOff>92075</xdr:colOff>
      <xdr:row>34</xdr:row>
      <xdr:rowOff>81280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8694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160782</xdr:rowOff>
    </xdr:from>
    <xdr:to>
      <xdr:col>82</xdr:col>
      <xdr:colOff>158750</xdr:colOff>
      <xdr:row>34</xdr:row>
      <xdr:rowOff>90932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69359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727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62484</xdr:rowOff>
    </xdr:from>
    <xdr:to>
      <xdr:col>78</xdr:col>
      <xdr:colOff>120650</xdr:colOff>
      <xdr:row>34</xdr:row>
      <xdr:rowOff>164084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2811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660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xdr:rowOff>
    </xdr:from>
    <xdr:to>
      <xdr:col>74</xdr:col>
      <xdr:colOff>31750</xdr:colOff>
      <xdr:row>34</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119397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160782</xdr:rowOff>
    </xdr:from>
    <xdr:to>
      <xdr:col>65</xdr:col>
      <xdr:colOff>53975</xdr:colOff>
      <xdr:row>34</xdr:row>
      <xdr:rowOff>90932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101109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ﾎﾟｲﾝﾄ下回っている。本年度以降も大型の公共事業が控えているため、高率補助を活用した事業を行えるよう検討し、財政を圧迫することのないように計画を進めて行く。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77470</xdr:rowOff>
    </xdr:from>
    <xdr:to>
      <xdr:col>24</xdr:col>
      <xdr:colOff>25400</xdr:colOff>
      <xdr:row>76</xdr:row>
      <xdr:rowOff>146050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076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77470</xdr:rowOff>
    </xdr:from>
    <xdr:to>
      <xdr:col>19</xdr:col>
      <xdr:colOff>187325</xdr:colOff>
      <xdr:row>76</xdr:row>
      <xdr:rowOff>100330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076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100330</xdr:rowOff>
    </xdr:from>
    <xdr:to>
      <xdr:col>15</xdr:col>
      <xdr:colOff>98425</xdr:colOff>
      <xdr:row>76</xdr:row>
      <xdr:rowOff>100330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30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100330</xdr:rowOff>
    </xdr:from>
    <xdr:to>
      <xdr:col>11</xdr:col>
      <xdr:colOff>9525</xdr:colOff>
      <xdr:row>76</xdr:row>
      <xdr:rowOff>104139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30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95250</xdr:rowOff>
    </xdr:from>
    <xdr:to>
      <xdr:col>24</xdr:col>
      <xdr:colOff>76200</xdr:colOff>
      <xdr:row>77</xdr:row>
      <xdr:rowOff>25400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111777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26670</xdr:rowOff>
    </xdr:from>
    <xdr:to>
      <xdr:col>20</xdr:col>
      <xdr:colOff>38100</xdr:colOff>
      <xdr:row>76</xdr:row>
      <xdr:rowOff>128270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49530</xdr:rowOff>
    </xdr:from>
    <xdr:to>
      <xdr:col>15</xdr:col>
      <xdr:colOff>149225</xdr:colOff>
      <xdr:row>76</xdr:row>
      <xdr:rowOff>151130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49530</xdr:rowOff>
    </xdr:from>
    <xdr:to>
      <xdr:col>11</xdr:col>
      <xdr:colOff>60325</xdr:colOff>
      <xdr:row>76</xdr:row>
      <xdr:rowOff>151130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161307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昨年より</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ポイント減となったが、類似団体平均を</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ポイント下回った。事務事業の見直し等を行い更なる歳出抑制に努める。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144962</xdr:rowOff>
    </xdr:from>
    <xdr:to>
      <xdr:col>82</xdr:col>
      <xdr:colOff>107950</xdr:colOff>
      <xdr:row>77</xdr:row>
      <xdr:rowOff>17599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003712"/>
          <a:ext cx="8382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17599</xdr:rowOff>
    </xdr:from>
    <xdr:to>
      <xdr:col>78</xdr:col>
      <xdr:colOff>69850</xdr:colOff>
      <xdr:row>77</xdr:row>
      <xdr:rowOff>33927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1924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11068</xdr:rowOff>
    </xdr:from>
    <xdr:to>
      <xdr:col>73</xdr:col>
      <xdr:colOff>180975</xdr:colOff>
      <xdr:row>77</xdr:row>
      <xdr:rowOff>33927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1271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11068</xdr:rowOff>
    </xdr:from>
    <xdr:to>
      <xdr:col>69</xdr:col>
      <xdr:colOff>92075</xdr:colOff>
      <xdr:row>77</xdr:row>
      <xdr:rowOff>63319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1271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94162</xdr:rowOff>
    </xdr:from>
    <xdr:to>
      <xdr:col>82</xdr:col>
      <xdr:colOff>158750</xdr:colOff>
      <xdr:row>76</xdr:row>
      <xdr:rowOff>24312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110689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79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138249</xdr:rowOff>
    </xdr:from>
    <xdr:to>
      <xdr:col>78</xdr:col>
      <xdr:colOff>120650</xdr:colOff>
      <xdr:row>77</xdr:row>
      <xdr:rowOff>68399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78576</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37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154577</xdr:rowOff>
    </xdr:from>
    <xdr:to>
      <xdr:col>74</xdr:col>
      <xdr:colOff>31750</xdr:colOff>
      <xdr:row>77</xdr:row>
      <xdr:rowOff>84727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8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94904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5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131718</xdr:rowOff>
    </xdr:from>
    <xdr:to>
      <xdr:col>69</xdr:col>
      <xdr:colOff>142875</xdr:colOff>
      <xdr:row>77</xdr:row>
      <xdr:rowOff>61868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46645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48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12519</xdr:rowOff>
    </xdr:from>
    <xdr:to>
      <xdr:col>65</xdr:col>
      <xdr:colOff>53975</xdr:colOff>
      <xdr:row>77</xdr:row>
      <xdr:rowOff>114119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1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124296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8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37160</xdr:rowOff>
    </xdr:from>
    <xdr:to>
      <xdr:col>29</xdr:col>
      <xdr:colOff>127000</xdr:colOff>
      <xdr:row>19</xdr:row>
      <xdr:rowOff>72911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42335"/>
          <a:ext cx="647700" cy="35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72911</xdr:rowOff>
    </xdr:from>
    <xdr:to>
      <xdr:col>26</xdr:col>
      <xdr:colOff>50800</xdr:colOff>
      <xdr:row>19</xdr:row>
      <xdr:rowOff>103046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78086"/>
          <a:ext cx="698500" cy="30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103046</xdr:rowOff>
    </xdr:from>
    <xdr:to>
      <xdr:col>22</xdr:col>
      <xdr:colOff>114300</xdr:colOff>
      <xdr:row>19</xdr:row>
      <xdr:rowOff>115993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08221"/>
          <a:ext cx="698500" cy="12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115993</xdr:rowOff>
    </xdr:from>
    <xdr:to>
      <xdr:col>18</xdr:col>
      <xdr:colOff>177800</xdr:colOff>
      <xdr:row>19</xdr:row>
      <xdr:rowOff>152870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21168"/>
          <a:ext cx="698500" cy="36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157810</xdr:rowOff>
    </xdr:from>
    <xdr:to>
      <xdr:col>29</xdr:col>
      <xdr:colOff>177800</xdr:colOff>
      <xdr:row>19</xdr:row>
      <xdr:rowOff>87960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91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129887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6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22111</xdr:rowOff>
    </xdr:from>
    <xdr:to>
      <xdr:col>26</xdr:col>
      <xdr:colOff>101600</xdr:colOff>
      <xdr:row>19</xdr:row>
      <xdr:rowOff>123711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7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133888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6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52246</xdr:rowOff>
    </xdr:from>
    <xdr:to>
      <xdr:col>22</xdr:col>
      <xdr:colOff>165100</xdr:colOff>
      <xdr:row>19</xdr:row>
      <xdr:rowOff>153846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7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164024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2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65193</xdr:rowOff>
    </xdr:from>
    <xdr:to>
      <xdr:col>19</xdr:col>
      <xdr:colOff>38100</xdr:colOff>
      <xdr:row>19</xdr:row>
      <xdr:rowOff>166793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0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5520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3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102070</xdr:rowOff>
    </xdr:from>
    <xdr:to>
      <xdr:col>15</xdr:col>
      <xdr:colOff>101600</xdr:colOff>
      <xdr:row>20</xdr:row>
      <xdr:rowOff>32220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16997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3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247184</xdr:rowOff>
    </xdr:from>
    <xdr:to>
      <xdr:col>29</xdr:col>
      <xdr:colOff>127000</xdr:colOff>
      <xdr:row>35</xdr:row>
      <xdr:rowOff>269550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57534"/>
          <a:ext cx="647700" cy="22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269550</xdr:rowOff>
    </xdr:from>
    <xdr:to>
      <xdr:col>26</xdr:col>
      <xdr:colOff>50800</xdr:colOff>
      <xdr:row>35</xdr:row>
      <xdr:rowOff>275567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79900"/>
          <a:ext cx="698500" cy="6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275567</xdr:rowOff>
    </xdr:from>
    <xdr:to>
      <xdr:col>22</xdr:col>
      <xdr:colOff>114300</xdr:colOff>
      <xdr:row>35</xdr:row>
      <xdr:rowOff>279600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85917"/>
          <a:ext cx="698500" cy="4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279600</xdr:rowOff>
    </xdr:from>
    <xdr:to>
      <xdr:col>18</xdr:col>
      <xdr:colOff>177800</xdr:colOff>
      <xdr:row>35</xdr:row>
      <xdr:rowOff>296776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89950"/>
          <a:ext cx="698500" cy="171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196384</xdr:rowOff>
    </xdr:from>
    <xdr:to>
      <xdr:col>29</xdr:col>
      <xdr:colOff>177800</xdr:colOff>
      <xdr:row>35</xdr:row>
      <xdr:rowOff>297984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06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168461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78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218750</xdr:rowOff>
    </xdr:from>
    <xdr:to>
      <xdr:col>26</xdr:col>
      <xdr:colOff>101600</xdr:colOff>
      <xdr:row>35</xdr:row>
      <xdr:rowOff>320350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29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305127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1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224767</xdr:rowOff>
    </xdr:from>
    <xdr:to>
      <xdr:col>22</xdr:col>
      <xdr:colOff>165100</xdr:colOff>
      <xdr:row>35</xdr:row>
      <xdr:rowOff>326367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35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311144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21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228800</xdr:rowOff>
    </xdr:from>
    <xdr:to>
      <xdr:col>19</xdr:col>
      <xdr:colOff>38100</xdr:colOff>
      <xdr:row>35</xdr:row>
      <xdr:rowOff>330400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39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315177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25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245976</xdr:rowOff>
    </xdr:from>
    <xdr:to>
      <xdr:col>15</xdr:col>
      <xdr:colOff>101600</xdr:colOff>
      <xdr:row>36</xdr:row>
      <xdr:rowOff>4676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56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332353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4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81962</xdr:rowOff>
    </xdr:from>
    <xdr:to>
      <xdr:col>24</xdr:col>
      <xdr:colOff>63500</xdr:colOff>
      <xdr:row>36</xdr:row>
      <xdr:rowOff>119420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54162"/>
          <a:ext cx="838200" cy="3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119420</xdr:rowOff>
    </xdr:from>
    <xdr:to>
      <xdr:col>19</xdr:col>
      <xdr:colOff>177800</xdr:colOff>
      <xdr:row>36</xdr:row>
      <xdr:rowOff>137464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291620"/>
          <a:ext cx="889000" cy="1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137464</xdr:rowOff>
    </xdr:from>
    <xdr:to>
      <xdr:col>15</xdr:col>
      <xdr:colOff>50800</xdr:colOff>
      <xdr:row>36</xdr:row>
      <xdr:rowOff>144287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09664"/>
          <a:ext cx="889000" cy="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144287</xdr:rowOff>
    </xdr:from>
    <xdr:to>
      <xdr:col>10</xdr:col>
      <xdr:colOff>114300</xdr:colOff>
      <xdr:row>37</xdr:row>
      <xdr:rowOff>7350</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16487"/>
          <a:ext cx="889000" cy="3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31162</xdr:rowOff>
    </xdr:from>
    <xdr:to>
      <xdr:col>24</xdr:col>
      <xdr:colOff>114300</xdr:colOff>
      <xdr:row>36</xdr:row>
      <xdr:rowOff>132762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0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54039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54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68620</xdr:rowOff>
    </xdr:from>
    <xdr:to>
      <xdr:col>20</xdr:col>
      <xdr:colOff>38100</xdr:colOff>
      <xdr:row>36</xdr:row>
      <xdr:rowOff>170220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4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15297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16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86664</xdr:rowOff>
    </xdr:from>
    <xdr:to>
      <xdr:col>15</xdr:col>
      <xdr:colOff>101600</xdr:colOff>
      <xdr:row>37</xdr:row>
      <xdr:rowOff>16814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33341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34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93487</xdr:rowOff>
    </xdr:from>
    <xdr:to>
      <xdr:col>10</xdr:col>
      <xdr:colOff>165100</xdr:colOff>
      <xdr:row>37</xdr:row>
      <xdr:rowOff>23637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6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40164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40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128000</xdr:rowOff>
    </xdr:from>
    <xdr:to>
      <xdr:col>6</xdr:col>
      <xdr:colOff>38100</xdr:colOff>
      <xdr:row>37</xdr:row>
      <xdr:rowOff>58150</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74677</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7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40263</xdr:rowOff>
    </xdr:from>
    <xdr:to>
      <xdr:col>24</xdr:col>
      <xdr:colOff>63500</xdr:colOff>
      <xdr:row>56</xdr:row>
      <xdr:rowOff>59416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641463"/>
          <a:ext cx="838200" cy="1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40263</xdr:rowOff>
    </xdr:from>
    <xdr:to>
      <xdr:col>19</xdr:col>
      <xdr:colOff>177800</xdr:colOff>
      <xdr:row>56</xdr:row>
      <xdr:rowOff>77560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641463"/>
          <a:ext cx="889000" cy="3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77560</xdr:rowOff>
    </xdr:from>
    <xdr:to>
      <xdr:col>15</xdr:col>
      <xdr:colOff>50800</xdr:colOff>
      <xdr:row>56</xdr:row>
      <xdr:rowOff>157515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78760"/>
          <a:ext cx="889000" cy="7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157515</xdr:rowOff>
    </xdr:from>
    <xdr:to>
      <xdr:col>10</xdr:col>
      <xdr:colOff>114300</xdr:colOff>
      <xdr:row>57</xdr:row>
      <xdr:rowOff>12483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58715"/>
          <a:ext cx="889000" cy="2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8616</xdr:rowOff>
    </xdr:from>
    <xdr:to>
      <xdr:col>24</xdr:col>
      <xdr:colOff>114300</xdr:colOff>
      <xdr:row>56</xdr:row>
      <xdr:rowOff>110216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0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31493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61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160913</xdr:rowOff>
    </xdr:from>
    <xdr:to>
      <xdr:col>20</xdr:col>
      <xdr:colOff>38100</xdr:colOff>
      <xdr:row>56</xdr:row>
      <xdr:rowOff>91063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9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107590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6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26760</xdr:rowOff>
    </xdr:from>
    <xdr:to>
      <xdr:col>15</xdr:col>
      <xdr:colOff>101600</xdr:colOff>
      <xdr:row>56</xdr:row>
      <xdr:rowOff>128360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144887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0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106715</xdr:rowOff>
    </xdr:from>
    <xdr:to>
      <xdr:col>10</xdr:col>
      <xdr:colOff>165100</xdr:colOff>
      <xdr:row>57</xdr:row>
      <xdr:rowOff>36865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0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53392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83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133133</xdr:rowOff>
    </xdr:from>
    <xdr:to>
      <xdr:col>6</xdr:col>
      <xdr:colOff>38100</xdr:colOff>
      <xdr:row>57</xdr:row>
      <xdr:rowOff>63283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3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79810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09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93450</xdr:rowOff>
    </xdr:from>
    <xdr:to>
      <xdr:col>24</xdr:col>
      <xdr:colOff>63500</xdr:colOff>
      <xdr:row>78</xdr:row>
      <xdr:rowOff>101135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66550"/>
          <a:ext cx="838200" cy="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93450</xdr:rowOff>
    </xdr:from>
    <xdr:to>
      <xdr:col>19</xdr:col>
      <xdr:colOff>177800</xdr:colOff>
      <xdr:row>78</xdr:row>
      <xdr:rowOff>139700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66550"/>
          <a:ext cx="8890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85961</xdr:rowOff>
    </xdr:from>
    <xdr:to>
      <xdr:col>15</xdr:col>
      <xdr:colOff>50800</xdr:colOff>
      <xdr:row>78</xdr:row>
      <xdr:rowOff>139700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59061"/>
          <a:ext cx="889000" cy="5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85961</xdr:rowOff>
    </xdr:from>
    <xdr:to>
      <xdr:col>10</xdr:col>
      <xdr:colOff>114300</xdr:colOff>
      <xdr:row>78</xdr:row>
      <xdr:rowOff>102077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59061"/>
          <a:ext cx="8890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50335</xdr:rowOff>
    </xdr:from>
    <xdr:to>
      <xdr:col>24</xdr:col>
      <xdr:colOff>114300</xdr:colOff>
      <xdr:row>78</xdr:row>
      <xdr:rowOff>151935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2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136712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42650</xdr:rowOff>
    </xdr:from>
    <xdr:to>
      <xdr:col>20</xdr:col>
      <xdr:colOff>38100</xdr:colOff>
      <xdr:row>78</xdr:row>
      <xdr:rowOff>144250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1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135377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50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88900</xdr:rowOff>
    </xdr:from>
    <xdr:to>
      <xdr:col>15</xdr:col>
      <xdr:colOff>101600</xdr:colOff>
      <xdr:row>79</xdr:row>
      <xdr:rowOff>19050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116650</xdr:colOff>
      <xdr:row>79</xdr:row>
      <xdr:rowOff>10177</xdr:rowOff>
    </xdr:from>
    <xdr:ext cx="249299"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83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35161</xdr:rowOff>
    </xdr:from>
    <xdr:to>
      <xdr:col>10</xdr:col>
      <xdr:colOff>165100</xdr:colOff>
      <xdr:row>78</xdr:row>
      <xdr:rowOff>136761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127888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50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51277</xdr:rowOff>
    </xdr:from>
    <xdr:to>
      <xdr:col>6</xdr:col>
      <xdr:colOff>38100</xdr:colOff>
      <xdr:row>78</xdr:row>
      <xdr:rowOff>152877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144004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47727</xdr:rowOff>
    </xdr:from>
    <xdr:to>
      <xdr:col>24</xdr:col>
      <xdr:colOff>63500</xdr:colOff>
      <xdr:row>95</xdr:row>
      <xdr:rowOff>70853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335477"/>
          <a:ext cx="838200" cy="2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43056</xdr:rowOff>
    </xdr:from>
    <xdr:to>
      <xdr:col>19</xdr:col>
      <xdr:colOff>177800</xdr:colOff>
      <xdr:row>95</xdr:row>
      <xdr:rowOff>47727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330806"/>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26085</xdr:rowOff>
    </xdr:from>
    <xdr:to>
      <xdr:col>15</xdr:col>
      <xdr:colOff>50800</xdr:colOff>
      <xdr:row>95</xdr:row>
      <xdr:rowOff>43056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142385"/>
          <a:ext cx="889000" cy="18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26085</xdr:rowOff>
    </xdr:from>
    <xdr:to>
      <xdr:col>10</xdr:col>
      <xdr:colOff>114300</xdr:colOff>
      <xdr:row>95</xdr:row>
      <xdr:rowOff>79403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142385"/>
          <a:ext cx="889000" cy="22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20053</xdr:rowOff>
    </xdr:from>
    <xdr:to>
      <xdr:col>24</xdr:col>
      <xdr:colOff>114300</xdr:colOff>
      <xdr:row>95</xdr:row>
      <xdr:rowOff>121653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169930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8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168377</xdr:rowOff>
    </xdr:from>
    <xdr:to>
      <xdr:col>20</xdr:col>
      <xdr:colOff>38100</xdr:colOff>
      <xdr:row>95</xdr:row>
      <xdr:rowOff>98527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8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89654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7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163706</xdr:rowOff>
    </xdr:from>
    <xdr:to>
      <xdr:col>15</xdr:col>
      <xdr:colOff>101600</xdr:colOff>
      <xdr:row>95</xdr:row>
      <xdr:rowOff>93856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8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110383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5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146735</xdr:rowOff>
    </xdr:from>
    <xdr:to>
      <xdr:col>10</xdr:col>
      <xdr:colOff>165100</xdr:colOff>
      <xdr:row>94</xdr:row>
      <xdr:rowOff>76885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09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93412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866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28603</xdr:rowOff>
    </xdr:from>
    <xdr:to>
      <xdr:col>6</xdr:col>
      <xdr:colOff>38100</xdr:colOff>
      <xdr:row>95</xdr:row>
      <xdr:rowOff>130203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1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146730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9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3107</xdr:rowOff>
    </xdr:from>
    <xdr:to>
      <xdr:col>55</xdr:col>
      <xdr:colOff>0</xdr:colOff>
      <xdr:row>38</xdr:row>
      <xdr:rowOff>28086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18207"/>
          <a:ext cx="838200" cy="2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28086</xdr:rowOff>
    </xdr:from>
    <xdr:to>
      <xdr:col>50</xdr:col>
      <xdr:colOff>114300</xdr:colOff>
      <xdr:row>38</xdr:row>
      <xdr:rowOff>45486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43186"/>
          <a:ext cx="889000" cy="1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45486</xdr:rowOff>
    </xdr:from>
    <xdr:to>
      <xdr:col>45</xdr:col>
      <xdr:colOff>177800</xdr:colOff>
      <xdr:row>38</xdr:row>
      <xdr:rowOff>53358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60586"/>
          <a:ext cx="889000" cy="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57024</xdr:rowOff>
    </xdr:from>
    <xdr:to>
      <xdr:col>41</xdr:col>
      <xdr:colOff>50800</xdr:colOff>
      <xdr:row>38</xdr:row>
      <xdr:rowOff>53358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00674"/>
          <a:ext cx="889000" cy="16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123757</xdr:rowOff>
    </xdr:from>
    <xdr:to>
      <xdr:col>55</xdr:col>
      <xdr:colOff>50800</xdr:colOff>
      <xdr:row>38</xdr:row>
      <xdr:rowOff>53907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6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102184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4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148736</xdr:rowOff>
    </xdr:from>
    <xdr:to>
      <xdr:col>50</xdr:col>
      <xdr:colOff>165100</xdr:colOff>
      <xdr:row>38</xdr:row>
      <xdr:rowOff>78886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9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70013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8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166136</xdr:rowOff>
    </xdr:from>
    <xdr:to>
      <xdr:col>46</xdr:col>
      <xdr:colOff>38100</xdr:colOff>
      <xdr:row>38</xdr:row>
      <xdr:rowOff>96286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0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87413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60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2558</xdr:rowOff>
    </xdr:from>
    <xdr:to>
      <xdr:col>41</xdr:col>
      <xdr:colOff>101600</xdr:colOff>
      <xdr:row>38</xdr:row>
      <xdr:rowOff>104158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95285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61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6224</xdr:rowOff>
    </xdr:from>
    <xdr:to>
      <xdr:col>36</xdr:col>
      <xdr:colOff>165100</xdr:colOff>
      <xdr:row>37</xdr:row>
      <xdr:rowOff>107824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4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98951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4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731</xdr:rowOff>
    </xdr:from>
    <xdr:to>
      <xdr:col>55</xdr:col>
      <xdr:colOff>0</xdr:colOff>
      <xdr:row>57</xdr:row>
      <xdr:rowOff>119517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73381"/>
          <a:ext cx="838200" cy="11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731</xdr:rowOff>
    </xdr:from>
    <xdr:to>
      <xdr:col>50</xdr:col>
      <xdr:colOff>114300</xdr:colOff>
      <xdr:row>57</xdr:row>
      <xdr:rowOff>87341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73381"/>
          <a:ext cx="889000" cy="8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43869</xdr:rowOff>
    </xdr:from>
    <xdr:to>
      <xdr:col>45</xdr:col>
      <xdr:colOff>177800</xdr:colOff>
      <xdr:row>57</xdr:row>
      <xdr:rowOff>87341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73619"/>
          <a:ext cx="889000" cy="38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43869</xdr:rowOff>
    </xdr:from>
    <xdr:to>
      <xdr:col>41</xdr:col>
      <xdr:colOff>50800</xdr:colOff>
      <xdr:row>56</xdr:row>
      <xdr:rowOff>61824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73619"/>
          <a:ext cx="889000" cy="18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68717</xdr:rowOff>
    </xdr:from>
    <xdr:to>
      <xdr:col>55</xdr:col>
      <xdr:colOff>50800</xdr:colOff>
      <xdr:row>57</xdr:row>
      <xdr:rowOff>170317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4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91594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92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121381</xdr:rowOff>
    </xdr:from>
    <xdr:to>
      <xdr:col>50</xdr:col>
      <xdr:colOff>165100</xdr:colOff>
      <xdr:row>57</xdr:row>
      <xdr:rowOff>51531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2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68058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497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36541</xdr:rowOff>
    </xdr:from>
    <xdr:to>
      <xdr:col>46</xdr:col>
      <xdr:colOff>38100</xdr:colOff>
      <xdr:row>57</xdr:row>
      <xdr:rowOff>138141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0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154668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84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164519</xdr:rowOff>
    </xdr:from>
    <xdr:to>
      <xdr:col>41</xdr:col>
      <xdr:colOff>101600</xdr:colOff>
      <xdr:row>55</xdr:row>
      <xdr:rowOff>94669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2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111196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9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11024</xdr:rowOff>
    </xdr:from>
    <xdr:to>
      <xdr:col>36</xdr:col>
      <xdr:colOff>165100</xdr:colOff>
      <xdr:row>56</xdr:row>
      <xdr:rowOff>112624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1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129151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38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71168</xdr:rowOff>
    </xdr:from>
    <xdr:to>
      <xdr:col>55</xdr:col>
      <xdr:colOff>0</xdr:colOff>
      <xdr:row>77</xdr:row>
      <xdr:rowOff>43852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101368"/>
          <a:ext cx="838200" cy="14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71168</xdr:rowOff>
    </xdr:from>
    <xdr:to>
      <xdr:col>50</xdr:col>
      <xdr:colOff>114300</xdr:colOff>
      <xdr:row>77</xdr:row>
      <xdr:rowOff>165652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101368"/>
          <a:ext cx="889000" cy="26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109962</xdr:rowOff>
    </xdr:from>
    <xdr:to>
      <xdr:col>45</xdr:col>
      <xdr:colOff>177800</xdr:colOff>
      <xdr:row>77</xdr:row>
      <xdr:rowOff>165652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11612"/>
          <a:ext cx="889000" cy="5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19430</xdr:rowOff>
    </xdr:from>
    <xdr:to>
      <xdr:col>41</xdr:col>
      <xdr:colOff>50800</xdr:colOff>
      <xdr:row>77</xdr:row>
      <xdr:rowOff>109962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049630"/>
          <a:ext cx="889000" cy="26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164502</xdr:rowOff>
    </xdr:from>
    <xdr:to>
      <xdr:col>55</xdr:col>
      <xdr:colOff>50800</xdr:colOff>
      <xdr:row>77</xdr:row>
      <xdr:rowOff>94652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19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15929</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46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20368</xdr:rowOff>
    </xdr:from>
    <xdr:to>
      <xdr:col>50</xdr:col>
      <xdr:colOff>165100</xdr:colOff>
      <xdr:row>76</xdr:row>
      <xdr:rowOff>121968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05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138496</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82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114852</xdr:rowOff>
    </xdr:from>
    <xdr:to>
      <xdr:col>46</xdr:col>
      <xdr:colOff>38100</xdr:colOff>
      <xdr:row>78</xdr:row>
      <xdr:rowOff>45002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61529</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09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59162</xdr:rowOff>
    </xdr:from>
    <xdr:to>
      <xdr:col>41</xdr:col>
      <xdr:colOff>101600</xdr:colOff>
      <xdr:row>77</xdr:row>
      <xdr:rowOff>160762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5839</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3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140080</xdr:rowOff>
    </xdr:from>
    <xdr:to>
      <xdr:col>36</xdr:col>
      <xdr:colOff>165100</xdr:colOff>
      <xdr:row>76</xdr:row>
      <xdr:rowOff>70230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86757</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774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78873</xdr:rowOff>
    </xdr:from>
    <xdr:to>
      <xdr:col>55</xdr:col>
      <xdr:colOff>0</xdr:colOff>
      <xdr:row>98</xdr:row>
      <xdr:rowOff>123231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80973"/>
          <a:ext cx="838200" cy="4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15827</xdr:rowOff>
    </xdr:from>
    <xdr:to>
      <xdr:col>50</xdr:col>
      <xdr:colOff>114300</xdr:colOff>
      <xdr:row>98</xdr:row>
      <xdr:rowOff>78873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17927"/>
          <a:ext cx="889000" cy="6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15827</xdr:rowOff>
    </xdr:from>
    <xdr:to>
      <xdr:col>45</xdr:col>
      <xdr:colOff>177800</xdr:colOff>
      <xdr:row>98</xdr:row>
      <xdr:rowOff>65249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17927"/>
          <a:ext cx="889000" cy="4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148761</xdr:rowOff>
    </xdr:from>
    <xdr:to>
      <xdr:col>41</xdr:col>
      <xdr:colOff>50800</xdr:colOff>
      <xdr:row>98</xdr:row>
      <xdr:rowOff>65249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79411"/>
          <a:ext cx="889000" cy="8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72431</xdr:rowOff>
    </xdr:from>
    <xdr:to>
      <xdr:col>55</xdr:col>
      <xdr:colOff>50800</xdr:colOff>
      <xdr:row>99</xdr:row>
      <xdr:rowOff>2581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7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158808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8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28073</xdr:rowOff>
    </xdr:from>
    <xdr:to>
      <xdr:col>50</xdr:col>
      <xdr:colOff>165100</xdr:colOff>
      <xdr:row>98</xdr:row>
      <xdr:rowOff>129673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120800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2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136477</xdr:rowOff>
    </xdr:from>
    <xdr:to>
      <xdr:col>46</xdr:col>
      <xdr:colOff>38100</xdr:colOff>
      <xdr:row>98</xdr:row>
      <xdr:rowOff>66627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6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57754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59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14449</xdr:rowOff>
    </xdr:from>
    <xdr:to>
      <xdr:col>41</xdr:col>
      <xdr:colOff>101600</xdr:colOff>
      <xdr:row>98</xdr:row>
      <xdr:rowOff>116049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1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107176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90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97961</xdr:rowOff>
    </xdr:from>
    <xdr:to>
      <xdr:col>36</xdr:col>
      <xdr:colOff>165100</xdr:colOff>
      <xdr:row>98</xdr:row>
      <xdr:rowOff>28111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2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44638</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503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151087</xdr:rowOff>
    </xdr:from>
    <xdr:to>
      <xdr:col>85</xdr:col>
      <xdr:colOff>127000</xdr:colOff>
      <xdr:row>78</xdr:row>
      <xdr:rowOff>11881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52737"/>
          <a:ext cx="838200" cy="3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6020</xdr:rowOff>
    </xdr:from>
    <xdr:to>
      <xdr:col>81</xdr:col>
      <xdr:colOff>50800</xdr:colOff>
      <xdr:row>78</xdr:row>
      <xdr:rowOff>11881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79120"/>
          <a:ext cx="8890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6020</xdr:rowOff>
    </xdr:from>
    <xdr:to>
      <xdr:col>76</xdr:col>
      <xdr:colOff>114300</xdr:colOff>
      <xdr:row>78</xdr:row>
      <xdr:rowOff>8173</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79120"/>
          <a:ext cx="88900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8173</xdr:rowOff>
    </xdr:from>
    <xdr:to>
      <xdr:col>71</xdr:col>
      <xdr:colOff>177800</xdr:colOff>
      <xdr:row>78</xdr:row>
      <xdr:rowOff>20938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81273"/>
          <a:ext cx="889000" cy="1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100287</xdr:rowOff>
    </xdr:from>
    <xdr:to>
      <xdr:col>85</xdr:col>
      <xdr:colOff>177800</xdr:colOff>
      <xdr:row>78</xdr:row>
      <xdr:rowOff>30437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0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78714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8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132531</xdr:rowOff>
    </xdr:from>
    <xdr:to>
      <xdr:col>81</xdr:col>
      <xdr:colOff>101600</xdr:colOff>
      <xdr:row>78</xdr:row>
      <xdr:rowOff>62681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53808</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426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126670</xdr:rowOff>
    </xdr:from>
    <xdr:to>
      <xdr:col>76</xdr:col>
      <xdr:colOff>165100</xdr:colOff>
      <xdr:row>78</xdr:row>
      <xdr:rowOff>56820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47947</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421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128823</xdr:rowOff>
    </xdr:from>
    <xdr:to>
      <xdr:col>72</xdr:col>
      <xdr:colOff>38100</xdr:colOff>
      <xdr:row>78</xdr:row>
      <xdr:rowOff>58973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3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50100</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23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141588</xdr:rowOff>
    </xdr:from>
    <xdr:to>
      <xdr:col>67</xdr:col>
      <xdr:colOff>101600</xdr:colOff>
      <xdr:row>78</xdr:row>
      <xdr:rowOff>71738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4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62865</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35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153434</xdr:rowOff>
    </xdr:from>
    <xdr:to>
      <xdr:col>85</xdr:col>
      <xdr:colOff>127000</xdr:colOff>
      <xdr:row>98</xdr:row>
      <xdr:rowOff>24808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84084"/>
          <a:ext cx="838200" cy="4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24808</xdr:rowOff>
    </xdr:from>
    <xdr:to>
      <xdr:col>81</xdr:col>
      <xdr:colOff>50800</xdr:colOff>
      <xdr:row>98</xdr:row>
      <xdr:rowOff>57286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26908"/>
          <a:ext cx="889000" cy="3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164843</xdr:rowOff>
    </xdr:from>
    <xdr:to>
      <xdr:col>76</xdr:col>
      <xdr:colOff>114300</xdr:colOff>
      <xdr:row>98</xdr:row>
      <xdr:rowOff>57286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95493"/>
          <a:ext cx="889000" cy="6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136685</xdr:rowOff>
    </xdr:from>
    <xdr:to>
      <xdr:col>71</xdr:col>
      <xdr:colOff>177800</xdr:colOff>
      <xdr:row>97</xdr:row>
      <xdr:rowOff>164843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767335"/>
          <a:ext cx="889000" cy="2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102634</xdr:rowOff>
    </xdr:from>
    <xdr:to>
      <xdr:col>85</xdr:col>
      <xdr:colOff>177800</xdr:colOff>
      <xdr:row>98</xdr:row>
      <xdr:rowOff>32784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3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125511</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84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145458</xdr:rowOff>
    </xdr:from>
    <xdr:to>
      <xdr:col>81</xdr:col>
      <xdr:colOff>101600</xdr:colOff>
      <xdr:row>98</xdr:row>
      <xdr:rowOff>75608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7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92135</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51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6486</xdr:rowOff>
    </xdr:from>
    <xdr:to>
      <xdr:col>76</xdr:col>
      <xdr:colOff>165100</xdr:colOff>
      <xdr:row>98</xdr:row>
      <xdr:rowOff>108086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99213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0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114043</xdr:rowOff>
    </xdr:from>
    <xdr:to>
      <xdr:col>72</xdr:col>
      <xdr:colOff>38100</xdr:colOff>
      <xdr:row>98</xdr:row>
      <xdr:rowOff>44193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4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60720</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85885</xdr:rowOff>
    </xdr:from>
    <xdr:to>
      <xdr:col>67</xdr:col>
      <xdr:colOff>101600</xdr:colOff>
      <xdr:row>98</xdr:row>
      <xdr:rowOff>16035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1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32562</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49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10847</xdr:rowOff>
    </xdr:from>
    <xdr:to>
      <xdr:col>116</xdr:col>
      <xdr:colOff>63500</xdr:colOff>
      <xdr:row>77</xdr:row>
      <xdr:rowOff>48265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3212497"/>
          <a:ext cx="838200" cy="3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48265</xdr:rowOff>
    </xdr:from>
    <xdr:to>
      <xdr:col>111</xdr:col>
      <xdr:colOff>177800</xdr:colOff>
      <xdr:row>77</xdr:row>
      <xdr:rowOff>55021</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249915"/>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39253</xdr:rowOff>
    </xdr:from>
    <xdr:to>
      <xdr:col>107</xdr:col>
      <xdr:colOff>50800</xdr:colOff>
      <xdr:row>77</xdr:row>
      <xdr:rowOff>55021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240903"/>
          <a:ext cx="889000" cy="1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39253</xdr:rowOff>
    </xdr:from>
    <xdr:to>
      <xdr:col>102</xdr:col>
      <xdr:colOff>114300</xdr:colOff>
      <xdr:row>77</xdr:row>
      <xdr:rowOff>53586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240903"/>
          <a:ext cx="889000" cy="1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131497</xdr:rowOff>
    </xdr:from>
    <xdr:to>
      <xdr:col>116</xdr:col>
      <xdr:colOff>114300</xdr:colOff>
      <xdr:row>77</xdr:row>
      <xdr:rowOff>61647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6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109924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4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168915</xdr:rowOff>
    </xdr:from>
    <xdr:to>
      <xdr:col>112</xdr:col>
      <xdr:colOff>38100</xdr:colOff>
      <xdr:row>77</xdr:row>
      <xdr:rowOff>99065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1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90192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29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4221</xdr:rowOff>
    </xdr:from>
    <xdr:to>
      <xdr:col>107</xdr:col>
      <xdr:colOff>101600</xdr:colOff>
      <xdr:row>77</xdr:row>
      <xdr:rowOff>105821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20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96948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9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159903</xdr:rowOff>
    </xdr:from>
    <xdr:to>
      <xdr:col>102</xdr:col>
      <xdr:colOff>165100</xdr:colOff>
      <xdr:row>77</xdr:row>
      <xdr:rowOff>90053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9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81180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8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2786</xdr:rowOff>
    </xdr:from>
    <xdr:to>
      <xdr:col>98</xdr:col>
      <xdr:colOff>38100</xdr:colOff>
      <xdr:row>77</xdr:row>
      <xdr:rowOff>104386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20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95513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9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1,690,873</a:t>
          </a:r>
          <a:r>
            <a:rPr kumimoji="1" lang="ja-JP" altLang="en-US" sz="1300">
              <a:latin typeface="ＭＳ Ｐゴシック" panose="020B0600070205080204" pitchFamily="50" charset="-128"/>
              <a:ea typeface="ＭＳ Ｐゴシック" panose="020B0600070205080204" pitchFamily="50" charset="-128"/>
            </a:rPr>
            <a:t>円で、昨年度より、</a:t>
          </a:r>
          <a:r>
            <a:rPr kumimoji="1" lang="en-US" altLang="ja-JP" sz="1300">
              <a:latin typeface="ＭＳ Ｐゴシック" panose="020B0600070205080204" pitchFamily="50" charset="-128"/>
              <a:ea typeface="ＭＳ Ｐゴシック" panose="020B0600070205080204" pitchFamily="50" charset="-128"/>
            </a:rPr>
            <a:t>65,501</a:t>
          </a:r>
          <a:r>
            <a:rPr kumimoji="1" lang="ja-JP" altLang="en-US" sz="1300">
              <a:latin typeface="ＭＳ Ｐゴシック" panose="020B0600070205080204" pitchFamily="50" charset="-128"/>
              <a:ea typeface="ＭＳ Ｐゴシック" panose="020B0600070205080204" pitchFamily="50" charset="-128"/>
            </a:rPr>
            <a:t>円の減となっている。主な構成項目である人件費は、住民一人</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325,360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a:t>
          </a:r>
          <a:r>
            <a:rPr kumimoji="1" lang="ja-JP" altLang="en-US" sz="1300">
              <a:latin typeface="ＭＳ Ｐゴシック" panose="020B0600070205080204" pitchFamily="50" charset="-128"/>
              <a:ea typeface="ＭＳ Ｐゴシック" panose="020B0600070205080204" pitchFamily="50" charset="-128"/>
            </a:rPr>
            <a:t>なっており、類似団体内平均値を上回って推移してきている。普通建設事業費は住民一人</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351,487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a:t>
          </a:r>
          <a:r>
            <a:rPr kumimoji="1" lang="ja-JP" altLang="en-US" sz="1300">
              <a:latin typeface="ＭＳ Ｐゴシック" panose="020B0600070205080204" pitchFamily="50" charset="-128"/>
              <a:ea typeface="ＭＳ Ｐゴシック" panose="020B0600070205080204" pitchFamily="50" charset="-128"/>
            </a:rPr>
            <a:t>で昨年度より</a:t>
          </a:r>
          <a:r>
            <a:rPr kumimoji="1" lang="en-US" altLang="ja-JP" sz="1300">
              <a:latin typeface="ＭＳ Ｐゴシック" panose="020B0600070205080204" pitchFamily="50" charset="-128"/>
              <a:ea typeface="ＭＳ Ｐゴシック" panose="020B0600070205080204" pitchFamily="50" charset="-128"/>
            </a:rPr>
            <a:t>155,887</a:t>
          </a:r>
          <a:r>
            <a:rPr kumimoji="1" lang="ja-JP" altLang="en-US" sz="1300">
              <a:latin typeface="ＭＳ Ｐゴシック" panose="020B0600070205080204" pitchFamily="50" charset="-128"/>
              <a:ea typeface="ＭＳ Ｐゴシック" panose="020B0600070205080204" pitchFamily="50" charset="-128"/>
            </a:rPr>
            <a:t>円減となった。要因は伊江村陸上養殖施設整備事業、移住定住促進住宅整備事業や伊江島蒸留施設機能拡充事業完了等によるものである。普通建設事業費については、公共施設等総合管理計画並びに公共施設個別管理計画に基づき、事業の取捨選択を徹底し、後年の維持管理費の負担を視野に入れ、事業を展開す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物件費は前年比減少に転じたが、業務等を外注し、人件費を抑えてはいるが物価高騰の影響により物件費の委託料が増加してきている。また、直営事業においては人員不足により会計年度任用職員等の確保が困難な状況になっていることから、その確保に向けた対策の為、人件費等が上昇する傾向がある。扶助費は障害福祉関係の扶助費が大きく、併せて独自の子育て支援策による子育て支援金を実施していることから、類似団体よりも高い傾向にある。今後も社会保障費に係る経費は増加を見込んでいるため、バランスの取れた行政運営を目指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93237</xdr:rowOff>
    </xdr:from>
    <xdr:to>
      <xdr:col>24</xdr:col>
      <xdr:colOff>63500</xdr:colOff>
      <xdr:row>37</xdr:row>
      <xdr:rowOff>100647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436887"/>
          <a:ext cx="838200" cy="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90722</xdr:rowOff>
    </xdr:from>
    <xdr:to>
      <xdr:col>19</xdr:col>
      <xdr:colOff>177800</xdr:colOff>
      <xdr:row>37</xdr:row>
      <xdr:rowOff>93237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34372"/>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90722</xdr:rowOff>
    </xdr:from>
    <xdr:to>
      <xdr:col>15</xdr:col>
      <xdr:colOff>50800</xdr:colOff>
      <xdr:row>37</xdr:row>
      <xdr:rowOff>108839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34372"/>
          <a:ext cx="889000" cy="1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108839</xdr:rowOff>
    </xdr:from>
    <xdr:to>
      <xdr:col>10</xdr:col>
      <xdr:colOff>114300</xdr:colOff>
      <xdr:row>37</xdr:row>
      <xdr:rowOff>109163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52489"/>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49847</xdr:rowOff>
    </xdr:from>
    <xdr:to>
      <xdr:col>24</xdr:col>
      <xdr:colOff>114300</xdr:colOff>
      <xdr:row>37</xdr:row>
      <xdr:rowOff>151447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9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136224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42437</xdr:rowOff>
    </xdr:from>
    <xdr:to>
      <xdr:col>20</xdr:col>
      <xdr:colOff>38100</xdr:colOff>
      <xdr:row>37</xdr:row>
      <xdr:rowOff>144037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135164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7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39922</xdr:rowOff>
    </xdr:from>
    <xdr:to>
      <xdr:col>15</xdr:col>
      <xdr:colOff>101600</xdr:colOff>
      <xdr:row>37</xdr:row>
      <xdr:rowOff>141522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132649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7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58039</xdr:rowOff>
    </xdr:from>
    <xdr:to>
      <xdr:col>10</xdr:col>
      <xdr:colOff>165100</xdr:colOff>
      <xdr:row>37</xdr:row>
      <xdr:rowOff>159639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0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150766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58363</xdr:rowOff>
    </xdr:from>
    <xdr:to>
      <xdr:col>6</xdr:col>
      <xdr:colOff>38100</xdr:colOff>
      <xdr:row>37</xdr:row>
      <xdr:rowOff>159962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20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151090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9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143321</xdr:rowOff>
    </xdr:from>
    <xdr:to>
      <xdr:col>24</xdr:col>
      <xdr:colOff>63500</xdr:colOff>
      <xdr:row>57</xdr:row>
      <xdr:rowOff>164015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15971"/>
          <a:ext cx="838200" cy="2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143321</xdr:rowOff>
    </xdr:from>
    <xdr:to>
      <xdr:col>19</xdr:col>
      <xdr:colOff>177800</xdr:colOff>
      <xdr:row>58</xdr:row>
      <xdr:rowOff>23365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15971"/>
          <a:ext cx="889000" cy="5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136181</xdr:rowOff>
    </xdr:from>
    <xdr:to>
      <xdr:col>15</xdr:col>
      <xdr:colOff>50800</xdr:colOff>
      <xdr:row>58</xdr:row>
      <xdr:rowOff>23365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08831"/>
          <a:ext cx="889000" cy="5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84920</xdr:rowOff>
    </xdr:from>
    <xdr:to>
      <xdr:col>10</xdr:col>
      <xdr:colOff>114300</xdr:colOff>
      <xdr:row>57</xdr:row>
      <xdr:rowOff>136181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57570"/>
          <a:ext cx="889000" cy="5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113215</xdr:rowOff>
    </xdr:from>
    <xdr:to>
      <xdr:col>24</xdr:col>
      <xdr:colOff>114300</xdr:colOff>
      <xdr:row>58</xdr:row>
      <xdr:rowOff>43365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92521</xdr:rowOff>
    </xdr:from>
    <xdr:to>
      <xdr:col>20</xdr:col>
      <xdr:colOff>38100</xdr:colOff>
      <xdr:row>58</xdr:row>
      <xdr:rowOff>22671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6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39198</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144015</xdr:rowOff>
    </xdr:from>
    <xdr:to>
      <xdr:col>15</xdr:col>
      <xdr:colOff>101600</xdr:colOff>
      <xdr:row>58</xdr:row>
      <xdr:rowOff>74165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65292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85381</xdr:rowOff>
    </xdr:from>
    <xdr:to>
      <xdr:col>10</xdr:col>
      <xdr:colOff>165100</xdr:colOff>
      <xdr:row>58</xdr:row>
      <xdr:rowOff>15531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5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32058</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33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34120</xdr:rowOff>
    </xdr:from>
    <xdr:to>
      <xdr:col>6</xdr:col>
      <xdr:colOff>38100</xdr:colOff>
      <xdr:row>57</xdr:row>
      <xdr:rowOff>135720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152247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8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51755</xdr:rowOff>
    </xdr:from>
    <xdr:to>
      <xdr:col>24</xdr:col>
      <xdr:colOff>63500</xdr:colOff>
      <xdr:row>76</xdr:row>
      <xdr:rowOff>60026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081955"/>
          <a:ext cx="838200" cy="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51755</xdr:rowOff>
    </xdr:from>
    <xdr:to>
      <xdr:col>19</xdr:col>
      <xdr:colOff>177800</xdr:colOff>
      <xdr:row>76</xdr:row>
      <xdr:rowOff>137950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81955"/>
          <a:ext cx="889000" cy="8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45523</xdr:rowOff>
    </xdr:from>
    <xdr:to>
      <xdr:col>15</xdr:col>
      <xdr:colOff>50800</xdr:colOff>
      <xdr:row>76</xdr:row>
      <xdr:rowOff>137950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75723"/>
          <a:ext cx="889000" cy="9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22552</xdr:rowOff>
    </xdr:from>
    <xdr:to>
      <xdr:col>10</xdr:col>
      <xdr:colOff>114300</xdr:colOff>
      <xdr:row>76</xdr:row>
      <xdr:rowOff>45523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881302"/>
          <a:ext cx="889000" cy="19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9226</xdr:rowOff>
    </xdr:from>
    <xdr:to>
      <xdr:col>24</xdr:col>
      <xdr:colOff>114300</xdr:colOff>
      <xdr:row>76</xdr:row>
      <xdr:rowOff>110826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159103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1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955</xdr:rowOff>
    </xdr:from>
    <xdr:to>
      <xdr:col>20</xdr:col>
      <xdr:colOff>38100</xdr:colOff>
      <xdr:row>76</xdr:row>
      <xdr:rowOff>102555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93682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2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87150</xdr:rowOff>
    </xdr:from>
    <xdr:to>
      <xdr:col>15</xdr:col>
      <xdr:colOff>101600</xdr:colOff>
      <xdr:row>77</xdr:row>
      <xdr:rowOff>17300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1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8427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1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166173</xdr:rowOff>
    </xdr:from>
    <xdr:to>
      <xdr:col>10</xdr:col>
      <xdr:colOff>165100</xdr:colOff>
      <xdr:row>76</xdr:row>
      <xdr:rowOff>96323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2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112851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0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143202</xdr:rowOff>
    </xdr:from>
    <xdr:to>
      <xdr:col>6</xdr:col>
      <xdr:colOff>38100</xdr:colOff>
      <xdr:row>75</xdr:row>
      <xdr:rowOff>73352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83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89879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605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50248</xdr:rowOff>
    </xdr:from>
    <xdr:to>
      <xdr:col>24</xdr:col>
      <xdr:colOff>63500</xdr:colOff>
      <xdr:row>97</xdr:row>
      <xdr:rowOff>62427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80898"/>
          <a:ext cx="8382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62427</xdr:rowOff>
    </xdr:from>
    <xdr:to>
      <xdr:col>19</xdr:col>
      <xdr:colOff>177800</xdr:colOff>
      <xdr:row>97</xdr:row>
      <xdr:rowOff>91644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93077"/>
          <a:ext cx="889000" cy="2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91644</xdr:rowOff>
    </xdr:from>
    <xdr:to>
      <xdr:col>15</xdr:col>
      <xdr:colOff>50800</xdr:colOff>
      <xdr:row>97</xdr:row>
      <xdr:rowOff>95337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22294"/>
          <a:ext cx="8890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95337</xdr:rowOff>
    </xdr:from>
    <xdr:to>
      <xdr:col>10</xdr:col>
      <xdr:colOff>114300</xdr:colOff>
      <xdr:row>97</xdr:row>
      <xdr:rowOff>117483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25987"/>
          <a:ext cx="889000" cy="2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170898</xdr:rowOff>
    </xdr:from>
    <xdr:to>
      <xdr:col>24</xdr:col>
      <xdr:colOff>114300</xdr:colOff>
      <xdr:row>97</xdr:row>
      <xdr:rowOff>101048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3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22325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8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11627</xdr:rowOff>
    </xdr:from>
    <xdr:to>
      <xdr:col>20</xdr:col>
      <xdr:colOff>38100</xdr:colOff>
      <xdr:row>97</xdr:row>
      <xdr:rowOff>113227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129754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1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40844</xdr:rowOff>
    </xdr:from>
    <xdr:to>
      <xdr:col>15</xdr:col>
      <xdr:colOff>101600</xdr:colOff>
      <xdr:row>97</xdr:row>
      <xdr:rowOff>142444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158971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4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44537</xdr:rowOff>
    </xdr:from>
    <xdr:to>
      <xdr:col>10</xdr:col>
      <xdr:colOff>165100</xdr:colOff>
      <xdr:row>97</xdr:row>
      <xdr:rowOff>146137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7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162664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5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66683</xdr:rowOff>
    </xdr:from>
    <xdr:to>
      <xdr:col>6</xdr:col>
      <xdr:colOff>38100</xdr:colOff>
      <xdr:row>97</xdr:row>
      <xdr:rowOff>168283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9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13360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7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77129</xdr:rowOff>
    </xdr:from>
    <xdr:to>
      <xdr:col>55</xdr:col>
      <xdr:colOff>0</xdr:colOff>
      <xdr:row>56</xdr:row>
      <xdr:rowOff>91844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678329"/>
          <a:ext cx="838200" cy="1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57409</xdr:rowOff>
    </xdr:from>
    <xdr:to>
      <xdr:col>50</xdr:col>
      <xdr:colOff>114300</xdr:colOff>
      <xdr:row>56</xdr:row>
      <xdr:rowOff>91844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58609"/>
          <a:ext cx="889000" cy="3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80083</xdr:rowOff>
    </xdr:from>
    <xdr:to>
      <xdr:col>45</xdr:col>
      <xdr:colOff>177800</xdr:colOff>
      <xdr:row>56</xdr:row>
      <xdr:rowOff>57409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509833"/>
          <a:ext cx="889000" cy="14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80083</xdr:rowOff>
    </xdr:from>
    <xdr:to>
      <xdr:col>41</xdr:col>
      <xdr:colOff>50800</xdr:colOff>
      <xdr:row>56</xdr:row>
      <xdr:rowOff>28914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509833"/>
          <a:ext cx="889000" cy="120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26329</xdr:rowOff>
    </xdr:from>
    <xdr:to>
      <xdr:col>55</xdr:col>
      <xdr:colOff>50800</xdr:colOff>
      <xdr:row>56</xdr:row>
      <xdr:rowOff>127929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2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49206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47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41044</xdr:rowOff>
    </xdr:from>
    <xdr:to>
      <xdr:col>50</xdr:col>
      <xdr:colOff>165100</xdr:colOff>
      <xdr:row>56</xdr:row>
      <xdr:rowOff>142644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6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159171</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1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6609</xdr:rowOff>
    </xdr:from>
    <xdr:to>
      <xdr:col>46</xdr:col>
      <xdr:colOff>38100</xdr:colOff>
      <xdr:row>56</xdr:row>
      <xdr:rowOff>108209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0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124736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383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29283</xdr:rowOff>
    </xdr:from>
    <xdr:to>
      <xdr:col>41</xdr:col>
      <xdr:colOff>101600</xdr:colOff>
      <xdr:row>55</xdr:row>
      <xdr:rowOff>130883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45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147410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23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149564</xdr:rowOff>
    </xdr:from>
    <xdr:to>
      <xdr:col>36</xdr:col>
      <xdr:colOff>165100</xdr:colOff>
      <xdr:row>56</xdr:row>
      <xdr:rowOff>79714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57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96241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35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62909</xdr:rowOff>
    </xdr:from>
    <xdr:to>
      <xdr:col>55</xdr:col>
      <xdr:colOff>0</xdr:colOff>
      <xdr:row>76</xdr:row>
      <xdr:rowOff>85209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093109"/>
          <a:ext cx="838200" cy="2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62909</xdr:rowOff>
    </xdr:from>
    <xdr:to>
      <xdr:col>50</xdr:col>
      <xdr:colOff>114300</xdr:colOff>
      <xdr:row>77</xdr:row>
      <xdr:rowOff>128437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93109"/>
          <a:ext cx="889000" cy="23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96586</xdr:rowOff>
    </xdr:from>
    <xdr:to>
      <xdr:col>45</xdr:col>
      <xdr:colOff>177800</xdr:colOff>
      <xdr:row>77</xdr:row>
      <xdr:rowOff>128437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98236"/>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52036</xdr:rowOff>
    </xdr:from>
    <xdr:to>
      <xdr:col>41</xdr:col>
      <xdr:colOff>50800</xdr:colOff>
      <xdr:row>77</xdr:row>
      <xdr:rowOff>96586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53686"/>
          <a:ext cx="889000" cy="4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34409</xdr:rowOff>
    </xdr:from>
    <xdr:to>
      <xdr:col>55</xdr:col>
      <xdr:colOff>50800</xdr:colOff>
      <xdr:row>76</xdr:row>
      <xdr:rowOff>136009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6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57287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1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12109</xdr:rowOff>
    </xdr:from>
    <xdr:to>
      <xdr:col>50</xdr:col>
      <xdr:colOff>165100</xdr:colOff>
      <xdr:row>76</xdr:row>
      <xdr:rowOff>113709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4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130236</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1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77637</xdr:rowOff>
    </xdr:from>
    <xdr:to>
      <xdr:col>46</xdr:col>
      <xdr:colOff>38100</xdr:colOff>
      <xdr:row>78</xdr:row>
      <xdr:rowOff>7787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7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170364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7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45786</xdr:rowOff>
    </xdr:from>
    <xdr:to>
      <xdr:col>41</xdr:col>
      <xdr:colOff>101600</xdr:colOff>
      <xdr:row>77</xdr:row>
      <xdr:rowOff>147386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163913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2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1236</xdr:rowOff>
    </xdr:from>
    <xdr:to>
      <xdr:col>36</xdr:col>
      <xdr:colOff>165100</xdr:colOff>
      <xdr:row>77</xdr:row>
      <xdr:rowOff>102836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119363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7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76446</xdr:rowOff>
    </xdr:from>
    <xdr:to>
      <xdr:col>55</xdr:col>
      <xdr:colOff>0</xdr:colOff>
      <xdr:row>98</xdr:row>
      <xdr:rowOff>88050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878546"/>
          <a:ext cx="838200" cy="1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76446</xdr:rowOff>
    </xdr:from>
    <xdr:to>
      <xdr:col>50</xdr:col>
      <xdr:colOff>114300</xdr:colOff>
      <xdr:row>98</xdr:row>
      <xdr:rowOff>139536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78546"/>
          <a:ext cx="889000" cy="6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139536</xdr:rowOff>
    </xdr:from>
    <xdr:to>
      <xdr:col>45</xdr:col>
      <xdr:colOff>177800</xdr:colOff>
      <xdr:row>98</xdr:row>
      <xdr:rowOff>152763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41636"/>
          <a:ext cx="889000" cy="1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152763</xdr:rowOff>
    </xdr:from>
    <xdr:to>
      <xdr:col>41</xdr:col>
      <xdr:colOff>50800</xdr:colOff>
      <xdr:row>99</xdr:row>
      <xdr:rowOff>24992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54863"/>
          <a:ext cx="889000" cy="4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37250</xdr:rowOff>
    </xdr:from>
    <xdr:to>
      <xdr:col>55</xdr:col>
      <xdr:colOff>50800</xdr:colOff>
      <xdr:row>98</xdr:row>
      <xdr:rowOff>138850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123627</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5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25646</xdr:rowOff>
    </xdr:from>
    <xdr:to>
      <xdr:col>50</xdr:col>
      <xdr:colOff>165100</xdr:colOff>
      <xdr:row>98</xdr:row>
      <xdr:rowOff>127246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2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118373</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2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88736</xdr:rowOff>
    </xdr:from>
    <xdr:to>
      <xdr:col>46</xdr:col>
      <xdr:colOff>38100</xdr:colOff>
      <xdr:row>99</xdr:row>
      <xdr:rowOff>18886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9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10013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83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101963</xdr:rowOff>
    </xdr:from>
    <xdr:to>
      <xdr:col>41</xdr:col>
      <xdr:colOff>101600</xdr:colOff>
      <xdr:row>99</xdr:row>
      <xdr:rowOff>32113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0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23240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9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145642</xdr:rowOff>
    </xdr:from>
    <xdr:to>
      <xdr:col>36</xdr:col>
      <xdr:colOff>165100</xdr:colOff>
      <xdr:row>99</xdr:row>
      <xdr:rowOff>75792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4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66919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4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117644</xdr:rowOff>
    </xdr:from>
    <xdr:to>
      <xdr:col>85</xdr:col>
      <xdr:colOff>127000</xdr:colOff>
      <xdr:row>39</xdr:row>
      <xdr:rowOff>13440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632744"/>
          <a:ext cx="838200" cy="6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13440</xdr:rowOff>
    </xdr:from>
    <xdr:to>
      <xdr:col>81</xdr:col>
      <xdr:colOff>50800</xdr:colOff>
      <xdr:row>39</xdr:row>
      <xdr:rowOff>18793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699990"/>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18793</xdr:rowOff>
    </xdr:from>
    <xdr:to>
      <xdr:col>76</xdr:col>
      <xdr:colOff>114300</xdr:colOff>
      <xdr:row>39</xdr:row>
      <xdr:rowOff>21933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705343"/>
          <a:ext cx="889000" cy="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19090</xdr:rowOff>
    </xdr:from>
    <xdr:to>
      <xdr:col>71</xdr:col>
      <xdr:colOff>177800</xdr:colOff>
      <xdr:row>39</xdr:row>
      <xdr:rowOff>21933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705640"/>
          <a:ext cx="889000" cy="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66844</xdr:rowOff>
    </xdr:from>
    <xdr:to>
      <xdr:col>85</xdr:col>
      <xdr:colOff>177800</xdr:colOff>
      <xdr:row>38</xdr:row>
      <xdr:rowOff>168444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153221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9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134090</xdr:rowOff>
    </xdr:from>
    <xdr:to>
      <xdr:col>81</xdr:col>
      <xdr:colOff>101600</xdr:colOff>
      <xdr:row>39</xdr:row>
      <xdr:rowOff>64240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4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55367</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46428" y="674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139443</xdr:rowOff>
    </xdr:from>
    <xdr:to>
      <xdr:col>76</xdr:col>
      <xdr:colOff>165100</xdr:colOff>
      <xdr:row>39</xdr:row>
      <xdr:rowOff>69593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65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60720</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57428" y="674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142583</xdr:rowOff>
    </xdr:from>
    <xdr:to>
      <xdr:col>72</xdr:col>
      <xdr:colOff>38100</xdr:colOff>
      <xdr:row>39</xdr:row>
      <xdr:rowOff>72733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5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63860</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68428" y="675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139740</xdr:rowOff>
    </xdr:from>
    <xdr:to>
      <xdr:col>67</xdr:col>
      <xdr:colOff>101600</xdr:colOff>
      <xdr:row>39</xdr:row>
      <xdr:rowOff>69890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65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61017</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79428" y="674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118579</xdr:rowOff>
    </xdr:from>
    <xdr:to>
      <xdr:col>85</xdr:col>
      <xdr:colOff>127000</xdr:colOff>
      <xdr:row>58</xdr:row>
      <xdr:rowOff>38984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891229"/>
          <a:ext cx="838200" cy="9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102079</xdr:rowOff>
    </xdr:from>
    <xdr:to>
      <xdr:col>81</xdr:col>
      <xdr:colOff>50800</xdr:colOff>
      <xdr:row>57</xdr:row>
      <xdr:rowOff>118579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874729"/>
          <a:ext cx="889000" cy="1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8720</xdr:rowOff>
    </xdr:from>
    <xdr:to>
      <xdr:col>76</xdr:col>
      <xdr:colOff>114300</xdr:colOff>
      <xdr:row>57</xdr:row>
      <xdr:rowOff>102079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9438470"/>
          <a:ext cx="889000" cy="43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8720</xdr:rowOff>
    </xdr:from>
    <xdr:to>
      <xdr:col>71</xdr:col>
      <xdr:colOff>177800</xdr:colOff>
      <xdr:row>57</xdr:row>
      <xdr:rowOff>56149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438470"/>
          <a:ext cx="889000" cy="39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159634</xdr:rowOff>
    </xdr:from>
    <xdr:to>
      <xdr:col>85</xdr:col>
      <xdr:colOff>177800</xdr:colOff>
      <xdr:row>58</xdr:row>
      <xdr:rowOff>89784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3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138061</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1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67779</xdr:rowOff>
    </xdr:from>
    <xdr:to>
      <xdr:col>81</xdr:col>
      <xdr:colOff>101600</xdr:colOff>
      <xdr:row>57</xdr:row>
      <xdr:rowOff>169379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4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14456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1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51279</xdr:rowOff>
    </xdr:from>
    <xdr:to>
      <xdr:col>76</xdr:col>
      <xdr:colOff>165100</xdr:colOff>
      <xdr:row>57</xdr:row>
      <xdr:rowOff>152879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2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169406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59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129370</xdr:rowOff>
    </xdr:from>
    <xdr:to>
      <xdr:col>72</xdr:col>
      <xdr:colOff>38100</xdr:colOff>
      <xdr:row>55</xdr:row>
      <xdr:rowOff>59520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3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76047</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16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5349</xdr:rowOff>
    </xdr:from>
    <xdr:to>
      <xdr:col>67</xdr:col>
      <xdr:colOff>101600</xdr:colOff>
      <xdr:row>57</xdr:row>
      <xdr:rowOff>106949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7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123476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553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151087</xdr:rowOff>
    </xdr:from>
    <xdr:to>
      <xdr:col>85</xdr:col>
      <xdr:colOff>127000</xdr:colOff>
      <xdr:row>98</xdr:row>
      <xdr:rowOff>11881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81737"/>
          <a:ext cx="838200" cy="3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6020</xdr:rowOff>
    </xdr:from>
    <xdr:to>
      <xdr:col>81</xdr:col>
      <xdr:colOff>50800</xdr:colOff>
      <xdr:row>98</xdr:row>
      <xdr:rowOff>11881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808120"/>
          <a:ext cx="889000" cy="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6020</xdr:rowOff>
    </xdr:from>
    <xdr:to>
      <xdr:col>76</xdr:col>
      <xdr:colOff>114300</xdr:colOff>
      <xdr:row>98</xdr:row>
      <xdr:rowOff>8173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08120"/>
          <a:ext cx="889000" cy="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8173</xdr:rowOff>
    </xdr:from>
    <xdr:to>
      <xdr:col>71</xdr:col>
      <xdr:colOff>177800</xdr:colOff>
      <xdr:row>98</xdr:row>
      <xdr:rowOff>20938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10273"/>
          <a:ext cx="889000" cy="1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100287</xdr:rowOff>
    </xdr:from>
    <xdr:to>
      <xdr:col>85</xdr:col>
      <xdr:colOff>177800</xdr:colOff>
      <xdr:row>98</xdr:row>
      <xdr:rowOff>30437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3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78714</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09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132531</xdr:rowOff>
    </xdr:from>
    <xdr:to>
      <xdr:col>81</xdr:col>
      <xdr:colOff>101600</xdr:colOff>
      <xdr:row>98</xdr:row>
      <xdr:rowOff>62681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6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53808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55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126670</xdr:rowOff>
    </xdr:from>
    <xdr:to>
      <xdr:col>76</xdr:col>
      <xdr:colOff>165100</xdr:colOff>
      <xdr:row>98</xdr:row>
      <xdr:rowOff>56820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5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47947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5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128823</xdr:rowOff>
    </xdr:from>
    <xdr:to>
      <xdr:col>72</xdr:col>
      <xdr:colOff>38100</xdr:colOff>
      <xdr:row>98</xdr:row>
      <xdr:rowOff>58973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50100</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5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141588</xdr:rowOff>
    </xdr:from>
    <xdr:to>
      <xdr:col>67</xdr:col>
      <xdr:colOff>101600</xdr:colOff>
      <xdr:row>98</xdr:row>
      <xdr:rowOff>71738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7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62865</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64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46039</xdr:rowOff>
    </xdr:from>
    <xdr:to>
      <xdr:col>116</xdr:col>
      <xdr:colOff>63500</xdr:colOff>
      <xdr:row>39</xdr:row>
      <xdr:rowOff>67593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32589"/>
          <a:ext cx="838200" cy="2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127192</xdr:rowOff>
    </xdr:from>
    <xdr:to>
      <xdr:col>111</xdr:col>
      <xdr:colOff>177800</xdr:colOff>
      <xdr:row>39</xdr:row>
      <xdr:rowOff>46039</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470842"/>
          <a:ext cx="889000" cy="26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54432</xdr:rowOff>
    </xdr:from>
    <xdr:to>
      <xdr:col>107</xdr:col>
      <xdr:colOff>50800</xdr:colOff>
      <xdr:row>37</xdr:row>
      <xdr:rowOff>127192</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226632"/>
          <a:ext cx="889000" cy="24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111479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798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54432</xdr:rowOff>
    </xdr:from>
    <xdr:to>
      <xdr:col>102</xdr:col>
      <xdr:colOff>114300</xdr:colOff>
      <xdr:row>37</xdr:row>
      <xdr:rowOff>48032</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8656300" y="6226632"/>
          <a:ext cx="889000" cy="16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118076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804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124118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810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16793</xdr:rowOff>
    </xdr:from>
    <xdr:to>
      <xdr:col>116</xdr:col>
      <xdr:colOff>114300</xdr:colOff>
      <xdr:row>39</xdr:row>
      <xdr:rowOff>118393</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0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154522</xdr:rowOff>
    </xdr:from>
    <xdr:ext cx="378565"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166689</xdr:rowOff>
    </xdr:from>
    <xdr:to>
      <xdr:col>112</xdr:col>
      <xdr:colOff>38100</xdr:colOff>
      <xdr:row>39</xdr:row>
      <xdr:rowOff>96839</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8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113366</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88428" y="645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76392</xdr:rowOff>
    </xdr:from>
    <xdr:to>
      <xdr:col>107</xdr:col>
      <xdr:colOff>101600</xdr:colOff>
      <xdr:row>38</xdr:row>
      <xdr:rowOff>6542</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42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23069</xdr:rowOff>
    </xdr:from>
    <xdr:ext cx="469744"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199428" y="619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3632</xdr:rowOff>
    </xdr:from>
    <xdr:to>
      <xdr:col>102</xdr:col>
      <xdr:colOff>165100</xdr:colOff>
      <xdr:row>36</xdr:row>
      <xdr:rowOff>105232</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1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121759</xdr:rowOff>
    </xdr:from>
    <xdr:ext cx="534377"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278111" y="595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168682</xdr:rowOff>
    </xdr:from>
    <xdr:to>
      <xdr:col>98</xdr:col>
      <xdr:colOff>38100</xdr:colOff>
      <xdr:row>37</xdr:row>
      <xdr:rowOff>98832</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3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115359</xdr:rowOff>
    </xdr:from>
    <xdr:ext cx="534377"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389111" y="611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本村は、離島であることから、各種施設等を村直営で管理運営している。衛生費が類似団体よりも高い傾向にあるが、これは、ごみ処理施設や診療所を村直営で実施していること、また</a:t>
          </a:r>
          <a:r>
            <a:rPr kumimoji="1" lang="en-US" altLang="ja-JP" sz="1300">
              <a:latin typeface="ＭＳ Ｐゴシック" panose="020B0600070205080204" pitchFamily="50" charset="-128"/>
              <a:ea typeface="ＭＳ Ｐゴシック" panose="020B0600070205080204" pitchFamily="50" charset="-128"/>
            </a:rPr>
            <a:t>H26</a:t>
          </a:r>
          <a:r>
            <a:rPr kumimoji="1" lang="ja-JP" altLang="en-US" sz="1300">
              <a:latin typeface="ＭＳ Ｐゴシック" panose="020B0600070205080204" pitchFamily="50" charset="-128"/>
              <a:ea typeface="ＭＳ Ｐゴシック" panose="020B0600070205080204" pitchFamily="50" charset="-128"/>
            </a:rPr>
            <a:t>より人工透析ｾﾝﾀｰの運営を開始し、それに係る経費があるためである。農林水産業費においては農業集落排水事業、団体営農地保全事業及び農業基盤整備事業等の大型継続事業を実施しており</a:t>
          </a:r>
          <a:r>
            <a:rPr kumimoji="1" lang="en-US" altLang="ja-JP" sz="1300">
              <a:latin typeface="ＭＳ Ｐゴシック" panose="020B0600070205080204" pitchFamily="50" charset="-128"/>
              <a:ea typeface="ＭＳ Ｐゴシック" panose="020B0600070205080204" pitchFamily="50" charset="-128"/>
            </a:rPr>
            <a:t>11,587</a:t>
          </a:r>
          <a:r>
            <a:rPr kumimoji="1" lang="ja-JP" altLang="en-US" sz="1300">
              <a:latin typeface="ＭＳ Ｐゴシック" panose="020B0600070205080204" pitchFamily="50" charset="-128"/>
              <a:ea typeface="ＭＳ Ｐゴシック" panose="020B0600070205080204" pitchFamily="50" charset="-128"/>
            </a:rPr>
            <a:t>円の増額となった。商工費については、観光客誘致の為、村内各種イベントの充実化を図り、また、沖縄振興特別推進交付金等を活用した観光施設の整備事業を実施していることに加え、当該年度は伊江島蒸留施設機能拡充事業、伊江村青少年旅行村整備事業を実施しているが前年比</a:t>
          </a:r>
          <a:r>
            <a:rPr kumimoji="1" lang="en-US" altLang="ja-JP" sz="1300">
              <a:latin typeface="ＭＳ Ｐゴシック" panose="020B0600070205080204" pitchFamily="50" charset="-128"/>
              <a:ea typeface="ＭＳ Ｐゴシック" panose="020B0600070205080204" pitchFamily="50" charset="-128"/>
            </a:rPr>
            <a:t>5,853</a:t>
          </a:r>
          <a:r>
            <a:rPr kumimoji="1" lang="ja-JP" altLang="en-US" sz="1300">
              <a:latin typeface="ＭＳ Ｐゴシック" panose="020B0600070205080204" pitchFamily="50" charset="-128"/>
              <a:ea typeface="ＭＳ Ｐゴシック" panose="020B0600070205080204" pitchFamily="50" charset="-128"/>
            </a:rPr>
            <a:t>円微減した。消防費は、非常備消防村であることから、各種施設に係る維持管理経費、人件費等が少なく、類似団体よも低い状況になっているが、本年度は水槽付消防ポンプ自動車整備事業を実施。教育費では教員宿舎解体工事等の完了により前年比</a:t>
          </a:r>
          <a:r>
            <a:rPr kumimoji="1" lang="en-US" altLang="ja-JP" sz="1300">
              <a:latin typeface="ＭＳ Ｐゴシック" panose="020B0600070205080204" pitchFamily="50" charset="-128"/>
              <a:ea typeface="ＭＳ Ｐゴシック" panose="020B0600070205080204" pitchFamily="50" charset="-128"/>
            </a:rPr>
            <a:t>56,254</a:t>
          </a:r>
          <a:r>
            <a:rPr kumimoji="1" lang="ja-JP" altLang="en-US" sz="1300">
              <a:latin typeface="ＭＳ Ｐゴシック" panose="020B0600070205080204" pitchFamily="50" charset="-128"/>
              <a:ea typeface="ＭＳ Ｐゴシック" panose="020B0600070205080204" pitchFamily="50" charset="-128"/>
            </a:rPr>
            <a:t>円の減額となった。公債費に関しては、類似団体よりも低い値であるが、大型の公共事業に係る起債の償還が今後大きくなることが予想される為、起債発行の抑制を図るため事業の優先性・緊急性の検証を行い適正な発行に努めていく。諸支出金については船舶運航会計へ離島航路維持改善事業費補助金分が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沖縄県伊江村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歳出圧縮に努めることにより、実質収支額は継続的に黒字を確保している。実質単年度収支については、前年度における剰余金以上の支出となった。財政調整基金残高は、決算剰余金の積立等に伴い増加し、標準財政規模比は</a:t>
          </a:r>
          <a:r>
            <a:rPr kumimoji="1" lang="en-US" altLang="ja-JP" sz="1400">
              <a:latin typeface="ＭＳ ゴシック" pitchFamily="49" charset="-128"/>
              <a:ea typeface="ＭＳ ゴシック" pitchFamily="49" charset="-128"/>
            </a:rPr>
            <a:t>62.88</a:t>
          </a:r>
          <a:r>
            <a:rPr kumimoji="1" lang="ja-JP" altLang="en-US" sz="1400">
              <a:latin typeface="ＭＳ ゴシック" pitchFamily="49" charset="-128"/>
              <a:ea typeface="ＭＳ ゴシック" pitchFamily="49" charset="-128"/>
            </a:rPr>
            <a:t>％となっており、前年度比</a:t>
          </a:r>
          <a:r>
            <a:rPr kumimoji="1" lang="en-US" altLang="ja-JP" sz="1400">
              <a:latin typeface="ＭＳ ゴシック" pitchFamily="49" charset="-128"/>
              <a:ea typeface="ＭＳ ゴシック" pitchFamily="49" charset="-128"/>
            </a:rPr>
            <a:t>1.57</a:t>
          </a:r>
          <a:r>
            <a:rPr kumimoji="1" lang="ja-JP" altLang="en-US" sz="1400">
              <a:latin typeface="ＭＳ ゴシック" pitchFamily="49" charset="-128"/>
              <a:ea typeface="ＭＳ ゴシック" pitchFamily="49" charset="-128"/>
            </a:rPr>
            <a:t>ポイントの減となった。</a:t>
          </a:r>
        </a:p>
        <a:p>
          <a:r>
            <a:rPr kumimoji="1" lang="ja-JP" altLang="en-US" sz="1400">
              <a:latin typeface="ＭＳ ゴシック" pitchFamily="49" charset="-128"/>
              <a:ea typeface="ＭＳ ゴシック" pitchFamily="49" charset="-128"/>
            </a:rPr>
            <a:t>　今後も、収支の均衡を維持しながら、より一層予算の効率的執行に留意し、健全な行財政運営に努めていく。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沖縄県伊江村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令和４年度診療特別会計にて▲</a:t>
          </a:r>
          <a:r>
            <a:rPr kumimoji="1" lang="en-US" altLang="ja-JP" sz="1400">
              <a:latin typeface="ＭＳ ゴシック" pitchFamily="49" charset="-128"/>
              <a:ea typeface="ＭＳ ゴシック" pitchFamily="49" charset="-128"/>
            </a:rPr>
            <a:t>0.12%</a:t>
          </a:r>
          <a:r>
            <a:rPr kumimoji="1" lang="ja-JP" altLang="en-US" sz="1400">
              <a:latin typeface="ＭＳ ゴシック" pitchFamily="49" charset="-128"/>
              <a:ea typeface="ＭＳ ゴシック" pitchFamily="49" charset="-128"/>
            </a:rPr>
            <a:t>も存在するが、その他すべての会計において黒字となっており、財政運営の健全性は良好である。</a:t>
          </a:r>
        </a:p>
        <a:p>
          <a:r>
            <a:rPr kumimoji="1" lang="ja-JP" altLang="en-US" sz="1400">
              <a:latin typeface="ＭＳ ゴシック" pitchFamily="49" charset="-128"/>
              <a:ea typeface="ＭＳ ゴシック" pitchFamily="49" charset="-128"/>
            </a:rPr>
            <a:t>　診療所特別会計及び後期高齢者医療特別会計については、黒字となっていることから持続的な経営の健全化を図り、今後もそれぞれの会計で赤字に陥らないよう、健全な財政運営に努める。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沖縄県伊江村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前年度までは元利償還金はほぼ横ばいであったが、</a:t>
          </a:r>
        </a:p>
        <a:p>
          <a:r>
            <a:rPr kumimoji="1" lang="ja-JP" altLang="en-US" sz="1400">
              <a:latin typeface="ＭＳ ゴシック" pitchFamily="49" charset="-128"/>
              <a:ea typeface="ＭＳ ゴシック" pitchFamily="49" charset="-128"/>
            </a:rPr>
            <a:t>今年度は増となっている。今後さらに据え置き期間が終了し元金返済が開始されることで増加すると見込まれる。大型の建設事業が今後数年間は公債費の増加傾向が続くことが予想される。基準財政需要額に算入されるより有利な地方債メニューに合わせた事業構築を行い「実質公債費比率の分母」である算入公債費の減少を最小限に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沖縄県伊江村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昨年度よりも地方債残高、将来負担額は年度により増減しているが本年度は減に転じた。</a:t>
          </a:r>
        </a:p>
        <a:p>
          <a:r>
            <a:rPr kumimoji="1" lang="ja-JP" altLang="en-US" sz="1400">
              <a:latin typeface="ＭＳ ゴシック" pitchFamily="49" charset="-128"/>
              <a:ea typeface="ＭＳ ゴシック" pitchFamily="49" charset="-128"/>
            </a:rPr>
            <a:t>　地方債の償還金に充てる減債基金の積み増しを検討し、将来負担比率が悪化することのないよう徹底した歳出の削減に努め、事前対策を行う。</a:t>
          </a:r>
        </a:p>
        <a:p>
          <a:r>
            <a:rPr kumimoji="1" lang="ja-JP" altLang="en-US" sz="1400">
              <a:latin typeface="ＭＳ ゴシック" pitchFamily="49" charset="-128"/>
              <a:ea typeface="ＭＳ ゴシック" pitchFamily="49" charset="-128"/>
            </a:rPr>
            <a:t>　今後増加する見込みとなっている公共施設等の大規模改修や更新費用を見据えた基金の積み立て、新規発行債の抑制、公共施設等総合管理計画や中長期財政計画により適正な財政運営に努める。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沖縄県伊江村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財政調整基金を始め、特定目的基金から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358,234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千円の繰り入れとなったが、特定目的基金の「公用並びに公共用施設整備基金」で積立額が増加した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将来に備え財政調整基金を確保しつつ、基金の使途の明確化を図るためにも、個々の特定目的基金への積み立てを計画する。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地域振興基金：本格的な高齢化社会の到来に備え、地域における福祉活動の促進、快適な生活環境の形成等を図る事業を実施するための基金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公用並びに公共用施設整備基金：村庁舎、中央公民館、消防施設及び教育施設等村が行う公用並びに公共用施設の整備のための基金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特定防衛施設周辺整備調整交付金基金：特定防衛施設周辺整備事業を円滑に実施するための基金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地域福祉基金：地域特性を活かした在宅福祉の向上、ボランティア活動活発化等施策を推進し高齢者等の保健福祉向上を図るための基金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村民レク広場整備運営基金：村民レク広場施設の拡充整備及び維持補修並びに運営費等のための基金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公用並びに公共用施設整備基金：将来の庁舎整備等に備え、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千円を当該基金へ積み立てたことによる増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特定防衛施設周辺整備調整交付金基金：調整交付金基金の事業量の増加に伴う減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真謝区・西崎区住環境負担軽減事業基金：事業量の増加に伴う減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地域振興基金：基金目的に沿いつつ、高齢者福祉事業の掘り起こしを行い積極的に活用する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公用並びに公共用施設整備基金：庁舎整備の具体的計画は未策定であるが将来更新は確実で、財政状況を勘案し積立を継続する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特定防衛施設周辺整備調整交付金基金：計画的に調整交付金基金の事業を実施する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地域福祉基金：基金目的に沿いつつ、福祉事業の掘り起こしを行い積極的に活用する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村民レク広場整備運営基金：費用対効果及び運営経費の精査を行い、適切な額の基金充当を行う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本年度は決算剰余金等による積立も実施したが行政需要が増加したことに伴って、財政調整基金から繰入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千円、また積立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千円を行ったことから残高は前年同額となった。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今後積立額は減少していく見込み。財政調整基金への積み立てを優先的に行うが、バランスを見て他基金（特に減債基金、公用並びに公共用施設整備基金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への積立を行う。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本年度においては、公債費需要に備えるため取崩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今後において地方債償還の増となる年度を事前に見込み、それに備えて毎年度計画的に積立てを行う予定。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C8DA6C7-0AA1-44DB-9A82-2E6135BC2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CDF591-927F-4594-8CBB-8DA757DC30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992269C-261A-4920-B9D7-0D4AA69A846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B0ECEAF-531B-4162-8519-3B02CAE195D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AD817A4-B314-4990-8C6B-944BEA91D86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404361F-7E72-4419-9FE9-29C742AE8C7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15FB03B-6E94-4991-A554-5DB46DFA022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A4BBAA4-830E-4E3F-92DF-A7D3CBBAA83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E356B37-1132-4FAC-8B79-B9494342947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51B9139-C985-47B7-B8B3-B1B71301D56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7916ED5-0C1D-425A-8B31-2A2130BC573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69DEA98-2065-4B4F-B9A4-F38EE18B47B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522F5729-23BC-4D38-ACF1-E3CC049E564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190FBA2-5D92-4DBA-9532-AAFB2AEE262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C603BC9-6694-430E-8FC3-52A1B0EDE23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53DEE38-B03F-40A9-AAF9-79E771DD1E3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781C77E-182F-49E3-93A9-22802F7C25A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9F364A2-4838-42C6-ACA0-63EF1168263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4AFBBD4-41A0-44EC-8DF0-C7911BEC58E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585207F-8769-4FBB-B71D-361ABA79917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C934F3D-FC7C-4709-83A6-90F6592520E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9A9349C-2FDF-46CD-A450-3111B67A164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B4DDE85-2588-46AC-B190-0BA6BD59FE3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F4E005B-A9FE-485F-887A-B6E52F0D6DD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48F2892-E3B4-4EAE-AF3D-00950FBBF32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44CB87E-A527-4952-93A7-7072E9531DA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2D58514-4C71-4324-A674-0210777952A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A53274C-049F-4739-9E68-E0012C8A692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7342F39-479F-45DB-B850-F4976F403B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D7E0550-C786-43BE-8259-B4A22E7FC5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F2A278C-9663-492C-B932-CA2FD000F5D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EA0ADE8-C404-40DC-BF50-D7D3E65E590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51E501E-0A0B-4B3C-8E06-37CB5CECAA5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F249B7-8CA6-4A44-807B-E30244FF2FE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71989F1-0FF1-49CD-AA01-494E439688B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554FF4D6-BAE2-4295-8A56-E7A72DA4AE1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B0C37F6-9BBA-469F-BC8E-5595C3C5AE3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44D74C2-A852-4813-A31C-1C97E050BE7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D121C52-FED2-44F9-A5A6-34E443DCFD6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8EE0422-068A-4A1D-AA9D-D0248F96877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EA1CB9A-3F85-46E5-8A34-6E848486429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0654D5E-E4EC-4521-BA0D-CFAE4BBE19F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1C2832A-6B0F-4AC6-B1CC-3E0FC67DCDA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46C1C6E-9613-4DEF-9BE7-4279712442E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CD16169-04BD-481A-A7B4-125ECEC5024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516221E-D35E-42A0-AE50-311D32382A5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0D13B14-C4D4-4385-AB26-BAD5B876E86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16C76D9-7A37-4AB4-A84B-D0579FC8FF5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3CC124A-6CC5-46C5-9288-EEEB653DBBA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06C1228-66DF-4C89-B6BF-A0456043EB5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F0F0C4F-B2E7-41B0-AEE1-7193473569C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3D3D5CC-2331-416A-8839-95AAD97875B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4A3DB90-3221-4C40-85B3-ACA64A69DBF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594A66E-85CF-4E78-B3F8-E1E6272DB3F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D28CD31-223E-464C-B87C-1AA34AA99E5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C173A5F-11C0-41B1-AED8-0FFE7862245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4912878-2BD8-4CE4-9EE1-E4EED06165B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本村の有形固定資産減価償却率は、他団体と比較して低い水準にある。しかし、本年度における数値は</a:t>
          </a:r>
          <a:r>
            <a:rPr kumimoji="1" lang="en-US" altLang="ja-JP" sz="1100">
              <a:solidFill>
                <a:schemeClr val="dk1"/>
              </a:solidFill>
              <a:effectLst/>
              <a:latin typeface="+mn-lt"/>
              <a:ea typeface="+mn-ea"/>
              <a:cs typeface="+mn-cs"/>
            </a:rPr>
            <a:t>37.6</a:t>
          </a:r>
          <a:r>
            <a:rPr kumimoji="1" lang="ja-JP" altLang="ja-JP" sz="1100">
              <a:solidFill>
                <a:schemeClr val="dk1"/>
              </a:solidFill>
              <a:effectLst/>
              <a:latin typeface="+mn-lt"/>
              <a:ea typeface="+mn-ea"/>
              <a:cs typeface="+mn-cs"/>
            </a:rPr>
            <a:t>％となり過去５年間で最大となったことから今後注視する。有形固定資産減価償却率の上昇は施設の老朽化が進んでいることを示すため、公共施設等総合管理計画に基づき、計画的な改修等を実施し、長寿命化対策を実施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917BFF8-4746-4108-8B23-C0F08419C65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9D7ABAB-6DA9-4B39-9389-85C5C809B94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0F6EC01-1964-42DC-8664-047012F679B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BB1FC2ED-851C-4213-A339-5BDA4D75386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C50B7BDF-8D43-47AB-83B7-E9A26B2ED09B}"/>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D468BDD-3B33-4630-A2A0-4FAA9DE598C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41157F44-0ABA-450B-85F1-D50F2A31E57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2F9F559-88DD-4D13-8279-1B54CDC46EA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2BF17E7-2928-4601-927A-F6631793632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D6C5848-51B4-407D-B08B-B8DE01363C8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6257F54-5558-4FB2-8F25-D9C6DBB1197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409973AD-9622-472C-B487-CE20F32175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5D47CE8D-B06F-473F-88CF-7A0E2688650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76F1F74-D0B3-4BD0-977D-A4AE8792689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3BAA0470-2F11-4A04-A902-F03D026F6FC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A923AC3-6A91-46CB-95C3-1B272FA2759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57362</xdr:rowOff>
    </xdr:from>
    <xdr:to>
      <xdr:col>23</xdr:col>
      <xdr:colOff>85090</xdr:colOff>
      <xdr:row>33</xdr:row>
      <xdr:rowOff>94297</xdr:rowOff>
    </xdr:to>
    <xdr:cxnSp macro="">
      <xdr:nvCxnSpPr>
        <xdr:cNvPr id="75" name="直線コネクタ 74">
          <a:extLst>
            <a:ext uri="{FF2B5EF4-FFF2-40B4-BE49-F238E27FC236}">
              <a16:creationId xmlns:a16="http://schemas.microsoft.com/office/drawing/2014/main" id="{35B99EF1-148B-4F16-9276-C47AC97A22D6}"/>
            </a:ext>
          </a:extLst>
        </xdr:cNvPr>
        <xdr:cNvCxnSpPr/>
      </xdr:nvCxnSpPr>
      <xdr:spPr>
        <a:xfrm flipV="1">
          <a:off x="4760595" y="5629487"/>
          <a:ext cx="1270" cy="894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98124</xdr:rowOff>
    </xdr:from>
    <xdr:ext cx="405111" cy="259045"/>
    <xdr:sp macro="" textlink="">
      <xdr:nvSpPr>
        <xdr:cNvPr id="76" name="有形固定資産減価償却率最小値テキスト">
          <a:extLst>
            <a:ext uri="{FF2B5EF4-FFF2-40B4-BE49-F238E27FC236}">
              <a16:creationId xmlns:a16="http://schemas.microsoft.com/office/drawing/2014/main" id="{AF5973F2-DDAA-49BD-83C2-C14939EE55F5}"/>
            </a:ext>
          </a:extLst>
        </xdr:cNvPr>
        <xdr:cNvSpPr txBox="1"/>
      </xdr:nvSpPr>
      <xdr:spPr>
        <a:xfrm>
          <a:off x="4813300" y="6527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94297</xdr:rowOff>
    </xdr:from>
    <xdr:to>
      <xdr:col>23</xdr:col>
      <xdr:colOff>174625</xdr:colOff>
      <xdr:row>33</xdr:row>
      <xdr:rowOff>94297</xdr:rowOff>
    </xdr:to>
    <xdr:cxnSp macro="">
      <xdr:nvCxnSpPr>
        <xdr:cNvPr id="77" name="直線コネクタ 76">
          <a:extLst>
            <a:ext uri="{FF2B5EF4-FFF2-40B4-BE49-F238E27FC236}">
              <a16:creationId xmlns:a16="http://schemas.microsoft.com/office/drawing/2014/main" id="{0107B7CC-7CAC-4349-B7B2-6470F1C08E07}"/>
            </a:ext>
          </a:extLst>
        </xdr:cNvPr>
        <xdr:cNvCxnSpPr/>
      </xdr:nvCxnSpPr>
      <xdr:spPr>
        <a:xfrm>
          <a:off x="4673600" y="652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4039</xdr:rowOff>
    </xdr:from>
    <xdr:ext cx="405111" cy="259045"/>
    <xdr:sp macro="" textlink="">
      <xdr:nvSpPr>
        <xdr:cNvPr id="78" name="有形固定資産減価償却率最大値テキスト">
          <a:extLst>
            <a:ext uri="{FF2B5EF4-FFF2-40B4-BE49-F238E27FC236}">
              <a16:creationId xmlns:a16="http://schemas.microsoft.com/office/drawing/2014/main" id="{86CFD309-79F4-42F1-B3E7-9DA6B5E01520}"/>
            </a:ext>
          </a:extLst>
        </xdr:cNvPr>
        <xdr:cNvSpPr txBox="1"/>
      </xdr:nvSpPr>
      <xdr:spPr>
        <a:xfrm>
          <a:off x="4813300" y="540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57362</xdr:rowOff>
    </xdr:from>
    <xdr:to>
      <xdr:col>23</xdr:col>
      <xdr:colOff>174625</xdr:colOff>
      <xdr:row>28</xdr:row>
      <xdr:rowOff>57362</xdr:rowOff>
    </xdr:to>
    <xdr:cxnSp macro="">
      <xdr:nvCxnSpPr>
        <xdr:cNvPr id="79" name="直線コネクタ 78">
          <a:extLst>
            <a:ext uri="{FF2B5EF4-FFF2-40B4-BE49-F238E27FC236}">
              <a16:creationId xmlns:a16="http://schemas.microsoft.com/office/drawing/2014/main" id="{97829A5A-ACEC-477E-AD6A-499A71F3E39D}"/>
            </a:ext>
          </a:extLst>
        </xdr:cNvPr>
        <xdr:cNvCxnSpPr/>
      </xdr:nvCxnSpPr>
      <xdr:spPr>
        <a:xfrm>
          <a:off x="4673600" y="562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163847</xdr:rowOff>
    </xdr:from>
    <xdr:ext cx="405111" cy="259045"/>
    <xdr:sp macro="" textlink="">
      <xdr:nvSpPr>
        <xdr:cNvPr id="80" name="有形固定資産減価償却率平均値テキスト">
          <a:extLst>
            <a:ext uri="{FF2B5EF4-FFF2-40B4-BE49-F238E27FC236}">
              <a16:creationId xmlns:a16="http://schemas.microsoft.com/office/drawing/2014/main" id="{D794D596-D97D-45DC-BEB0-18F6B8800BD5}"/>
            </a:ext>
          </a:extLst>
        </xdr:cNvPr>
        <xdr:cNvSpPr txBox="1"/>
      </xdr:nvSpPr>
      <xdr:spPr>
        <a:xfrm>
          <a:off x="4813300" y="6078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1" name="フローチャート: 判断 80">
          <a:extLst>
            <a:ext uri="{FF2B5EF4-FFF2-40B4-BE49-F238E27FC236}">
              <a16:creationId xmlns:a16="http://schemas.microsoft.com/office/drawing/2014/main" id="{86435954-0B73-4904-AC24-CAD13691CE83}"/>
            </a:ext>
          </a:extLst>
        </xdr:cNvPr>
        <xdr:cNvSpPr/>
      </xdr:nvSpPr>
      <xdr:spPr>
        <a:xfrm>
          <a:off x="47117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1376</xdr:rowOff>
    </xdr:from>
    <xdr:to>
      <xdr:col>19</xdr:col>
      <xdr:colOff>187325</xdr:colOff>
      <xdr:row>31</xdr:row>
      <xdr:rowOff>102976</xdr:rowOff>
    </xdr:to>
    <xdr:sp macro="" textlink="">
      <xdr:nvSpPr>
        <xdr:cNvPr id="82" name="フローチャート: 判断 81">
          <a:extLst>
            <a:ext uri="{FF2B5EF4-FFF2-40B4-BE49-F238E27FC236}">
              <a16:creationId xmlns:a16="http://schemas.microsoft.com/office/drawing/2014/main" id="{F92BDD2A-0B19-4589-9A2D-F18CD244A1D3}"/>
            </a:ext>
          </a:extLst>
        </xdr:cNvPr>
        <xdr:cNvSpPr/>
      </xdr:nvSpPr>
      <xdr:spPr>
        <a:xfrm>
          <a:off x="4000500" y="60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3" name="フローチャート: 判断 82">
          <a:extLst>
            <a:ext uri="{FF2B5EF4-FFF2-40B4-BE49-F238E27FC236}">
              <a16:creationId xmlns:a16="http://schemas.microsoft.com/office/drawing/2014/main" id="{46C908E3-33C3-4274-B0A4-1CB041692109}"/>
            </a:ext>
          </a:extLst>
        </xdr:cNvPr>
        <xdr:cNvSpPr/>
      </xdr:nvSpPr>
      <xdr:spPr>
        <a:xfrm>
          <a:off x="3238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106257</xdr:rowOff>
    </xdr:from>
    <xdr:to>
      <xdr:col>11</xdr:col>
      <xdr:colOff>187325</xdr:colOff>
      <xdr:row>31</xdr:row>
      <xdr:rowOff>36407</xdr:rowOff>
    </xdr:to>
    <xdr:sp macro="" textlink="">
      <xdr:nvSpPr>
        <xdr:cNvPr id="84" name="フローチャート: 判断 83">
          <a:extLst>
            <a:ext uri="{FF2B5EF4-FFF2-40B4-BE49-F238E27FC236}">
              <a16:creationId xmlns:a16="http://schemas.microsoft.com/office/drawing/2014/main" id="{D2CD15ED-ACE4-4206-B0E8-B9743F9C7BED}"/>
            </a:ext>
          </a:extLst>
        </xdr:cNvPr>
        <xdr:cNvSpPr/>
      </xdr:nvSpPr>
      <xdr:spPr>
        <a:xfrm>
          <a:off x="2476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84667</xdr:rowOff>
    </xdr:from>
    <xdr:to>
      <xdr:col>7</xdr:col>
      <xdr:colOff>187325</xdr:colOff>
      <xdr:row>31</xdr:row>
      <xdr:rowOff>14817</xdr:rowOff>
    </xdr:to>
    <xdr:sp macro="" textlink="">
      <xdr:nvSpPr>
        <xdr:cNvPr id="85" name="フローチャート: 判断 84">
          <a:extLst>
            <a:ext uri="{FF2B5EF4-FFF2-40B4-BE49-F238E27FC236}">
              <a16:creationId xmlns:a16="http://schemas.microsoft.com/office/drawing/2014/main" id="{7D15E6E7-2105-4D8A-9DF8-799CC4F2242D}"/>
            </a:ext>
          </a:extLst>
        </xdr:cNvPr>
        <xdr:cNvSpPr/>
      </xdr:nvSpPr>
      <xdr:spPr>
        <a:xfrm>
          <a:off x="1714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D90C277-A8ED-403D-9DBF-D1BF8162637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25CDFCD-FD94-4E3C-BAC3-B41D4F0A8C6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1D65BDA-DAAB-4952-98EB-E1920760497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018E62D-D423-4525-BA01-123F696C7BB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3E794C6-AB72-41E1-8A37-B3BBC7B3294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6562</xdr:rowOff>
    </xdr:from>
    <xdr:to>
      <xdr:col>23</xdr:col>
      <xdr:colOff>136525</xdr:colOff>
      <xdr:row>28</xdr:row>
      <xdr:rowOff>108162</xdr:rowOff>
    </xdr:to>
    <xdr:sp macro="" textlink="">
      <xdr:nvSpPr>
        <xdr:cNvPr id="91" name="楕円 90">
          <a:extLst>
            <a:ext uri="{FF2B5EF4-FFF2-40B4-BE49-F238E27FC236}">
              <a16:creationId xmlns:a16="http://schemas.microsoft.com/office/drawing/2014/main" id="{06FA0783-2DB8-45C1-9912-0C5111A7AB51}"/>
            </a:ext>
          </a:extLst>
        </xdr:cNvPr>
        <xdr:cNvSpPr/>
      </xdr:nvSpPr>
      <xdr:spPr>
        <a:xfrm>
          <a:off x="4711700" y="55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131039</xdr:rowOff>
    </xdr:from>
    <xdr:ext cx="405111" cy="259045"/>
    <xdr:sp macro="" textlink="">
      <xdr:nvSpPr>
        <xdr:cNvPr id="92" name="有形固定資産減価償却率該当値テキスト">
          <a:extLst>
            <a:ext uri="{FF2B5EF4-FFF2-40B4-BE49-F238E27FC236}">
              <a16:creationId xmlns:a16="http://schemas.microsoft.com/office/drawing/2014/main" id="{4C7BC451-AC4A-4AFA-9D23-FF9784BB2232}"/>
            </a:ext>
          </a:extLst>
        </xdr:cNvPr>
        <xdr:cNvSpPr txBox="1"/>
      </xdr:nvSpPr>
      <xdr:spPr>
        <a:xfrm>
          <a:off x="4813300" y="55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131233</xdr:rowOff>
    </xdr:from>
    <xdr:to>
      <xdr:col>19</xdr:col>
      <xdr:colOff>187325</xdr:colOff>
      <xdr:row>28</xdr:row>
      <xdr:rowOff>61383</xdr:rowOff>
    </xdr:to>
    <xdr:sp macro="" textlink="">
      <xdr:nvSpPr>
        <xdr:cNvPr id="93" name="楕円 92">
          <a:extLst>
            <a:ext uri="{FF2B5EF4-FFF2-40B4-BE49-F238E27FC236}">
              <a16:creationId xmlns:a16="http://schemas.microsoft.com/office/drawing/2014/main" id="{2354E193-7B48-4CC9-A8D6-AB9AE9FF56A5}"/>
            </a:ext>
          </a:extLst>
        </xdr:cNvPr>
        <xdr:cNvSpPr/>
      </xdr:nvSpPr>
      <xdr:spPr>
        <a:xfrm>
          <a:off x="4000500" y="55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10583</xdr:rowOff>
    </xdr:from>
    <xdr:to>
      <xdr:col>23</xdr:col>
      <xdr:colOff>85725</xdr:colOff>
      <xdr:row>28</xdr:row>
      <xdr:rowOff>57362</xdr:rowOff>
    </xdr:to>
    <xdr:cxnSp macro="">
      <xdr:nvCxnSpPr>
        <xdr:cNvPr id="94" name="直線コネクタ 93">
          <a:extLst>
            <a:ext uri="{FF2B5EF4-FFF2-40B4-BE49-F238E27FC236}">
              <a16:creationId xmlns:a16="http://schemas.microsoft.com/office/drawing/2014/main" id="{80347F35-0595-4E02-9B1E-3E5A9367E71E}"/>
            </a:ext>
          </a:extLst>
        </xdr:cNvPr>
        <xdr:cNvCxnSpPr/>
      </xdr:nvCxnSpPr>
      <xdr:spPr>
        <a:xfrm>
          <a:off x="4051300" y="5582708"/>
          <a:ext cx="7112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113242</xdr:rowOff>
    </xdr:from>
    <xdr:to>
      <xdr:col>15</xdr:col>
      <xdr:colOff>187325</xdr:colOff>
      <xdr:row>28</xdr:row>
      <xdr:rowOff>43392</xdr:rowOff>
    </xdr:to>
    <xdr:sp macro="" textlink="">
      <xdr:nvSpPr>
        <xdr:cNvPr id="95" name="楕円 94">
          <a:extLst>
            <a:ext uri="{FF2B5EF4-FFF2-40B4-BE49-F238E27FC236}">
              <a16:creationId xmlns:a16="http://schemas.microsoft.com/office/drawing/2014/main" id="{805C9A95-94FA-4F1C-84DE-8BBEB39BF0DD}"/>
            </a:ext>
          </a:extLst>
        </xdr:cNvPr>
        <xdr:cNvSpPr/>
      </xdr:nvSpPr>
      <xdr:spPr>
        <a:xfrm>
          <a:off x="3238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164042</xdr:rowOff>
    </xdr:from>
    <xdr:to>
      <xdr:col>19</xdr:col>
      <xdr:colOff>136525</xdr:colOff>
      <xdr:row>28</xdr:row>
      <xdr:rowOff>10583</xdr:rowOff>
    </xdr:to>
    <xdr:cxnSp macro="">
      <xdr:nvCxnSpPr>
        <xdr:cNvPr id="96" name="直線コネクタ 95">
          <a:extLst>
            <a:ext uri="{FF2B5EF4-FFF2-40B4-BE49-F238E27FC236}">
              <a16:creationId xmlns:a16="http://schemas.microsoft.com/office/drawing/2014/main" id="{24738ED8-0CC2-48D7-B65A-A6546A53E24A}"/>
            </a:ext>
          </a:extLst>
        </xdr:cNvPr>
        <xdr:cNvCxnSpPr/>
      </xdr:nvCxnSpPr>
      <xdr:spPr>
        <a:xfrm>
          <a:off x="3289300" y="5564717"/>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88053</xdr:rowOff>
    </xdr:from>
    <xdr:to>
      <xdr:col>11</xdr:col>
      <xdr:colOff>187325</xdr:colOff>
      <xdr:row>28</xdr:row>
      <xdr:rowOff>18203</xdr:rowOff>
    </xdr:to>
    <xdr:sp macro="" textlink="">
      <xdr:nvSpPr>
        <xdr:cNvPr id="97" name="楕円 96">
          <a:extLst>
            <a:ext uri="{FF2B5EF4-FFF2-40B4-BE49-F238E27FC236}">
              <a16:creationId xmlns:a16="http://schemas.microsoft.com/office/drawing/2014/main" id="{BE45A2E2-FFEE-4A1F-BD17-F4AA2251E5EA}"/>
            </a:ext>
          </a:extLst>
        </xdr:cNvPr>
        <xdr:cNvSpPr/>
      </xdr:nvSpPr>
      <xdr:spPr>
        <a:xfrm>
          <a:off x="2476500" y="54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138853</xdr:rowOff>
    </xdr:from>
    <xdr:to>
      <xdr:col>15</xdr:col>
      <xdr:colOff>136525</xdr:colOff>
      <xdr:row>27</xdr:row>
      <xdr:rowOff>164042</xdr:rowOff>
    </xdr:to>
    <xdr:cxnSp macro="">
      <xdr:nvCxnSpPr>
        <xdr:cNvPr id="98" name="直線コネクタ 97">
          <a:extLst>
            <a:ext uri="{FF2B5EF4-FFF2-40B4-BE49-F238E27FC236}">
              <a16:creationId xmlns:a16="http://schemas.microsoft.com/office/drawing/2014/main" id="{F15484E7-D917-48E1-B22E-260927330BA8}"/>
            </a:ext>
          </a:extLst>
        </xdr:cNvPr>
        <xdr:cNvCxnSpPr/>
      </xdr:nvCxnSpPr>
      <xdr:spPr>
        <a:xfrm>
          <a:off x="2527300" y="5539528"/>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84455</xdr:rowOff>
    </xdr:from>
    <xdr:to>
      <xdr:col>7</xdr:col>
      <xdr:colOff>187325</xdr:colOff>
      <xdr:row>28</xdr:row>
      <xdr:rowOff>14605</xdr:rowOff>
    </xdr:to>
    <xdr:sp macro="" textlink="">
      <xdr:nvSpPr>
        <xdr:cNvPr id="99" name="楕円 98">
          <a:extLst>
            <a:ext uri="{FF2B5EF4-FFF2-40B4-BE49-F238E27FC236}">
              <a16:creationId xmlns:a16="http://schemas.microsoft.com/office/drawing/2014/main" id="{9E433624-48FA-4DE2-BF6B-F25DF1033870}"/>
            </a:ext>
          </a:extLst>
        </xdr:cNvPr>
        <xdr:cNvSpPr/>
      </xdr:nvSpPr>
      <xdr:spPr>
        <a:xfrm>
          <a:off x="1714500" y="54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135255</xdr:rowOff>
    </xdr:from>
    <xdr:to>
      <xdr:col>11</xdr:col>
      <xdr:colOff>136525</xdr:colOff>
      <xdr:row>27</xdr:row>
      <xdr:rowOff>138853</xdr:rowOff>
    </xdr:to>
    <xdr:cxnSp macro="">
      <xdr:nvCxnSpPr>
        <xdr:cNvPr id="100" name="直線コネクタ 99">
          <a:extLst>
            <a:ext uri="{FF2B5EF4-FFF2-40B4-BE49-F238E27FC236}">
              <a16:creationId xmlns:a16="http://schemas.microsoft.com/office/drawing/2014/main" id="{AA529606-C2A1-442E-8D95-65BD31C370CB}"/>
            </a:ext>
          </a:extLst>
        </xdr:cNvPr>
        <xdr:cNvCxnSpPr/>
      </xdr:nvCxnSpPr>
      <xdr:spPr>
        <a:xfrm>
          <a:off x="1765300" y="5535930"/>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94103</xdr:rowOff>
    </xdr:from>
    <xdr:ext cx="405111" cy="259045"/>
    <xdr:sp macro="" textlink="">
      <xdr:nvSpPr>
        <xdr:cNvPr id="101" name="n_1aveValue有形固定資産減価償却率">
          <a:extLst>
            <a:ext uri="{FF2B5EF4-FFF2-40B4-BE49-F238E27FC236}">
              <a16:creationId xmlns:a16="http://schemas.microsoft.com/office/drawing/2014/main" id="{88E42472-09CC-4A82-839B-43F9353C5FDA}"/>
            </a:ext>
          </a:extLst>
        </xdr:cNvPr>
        <xdr:cNvSpPr txBox="1"/>
      </xdr:nvSpPr>
      <xdr:spPr>
        <a:xfrm>
          <a:off x="3836044" y="618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52722</xdr:rowOff>
    </xdr:from>
    <xdr:ext cx="405111" cy="259045"/>
    <xdr:sp macro="" textlink="">
      <xdr:nvSpPr>
        <xdr:cNvPr id="102" name="n_2aveValue有形固定資産減価償却率">
          <a:extLst>
            <a:ext uri="{FF2B5EF4-FFF2-40B4-BE49-F238E27FC236}">
              <a16:creationId xmlns:a16="http://schemas.microsoft.com/office/drawing/2014/main" id="{1A7643C1-2775-4AAC-B6BE-7F633B675F30}"/>
            </a:ext>
          </a:extLst>
        </xdr:cNvPr>
        <xdr:cNvSpPr txBox="1"/>
      </xdr:nvSpPr>
      <xdr:spPr>
        <a:xfrm>
          <a:off x="3086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27534</xdr:rowOff>
    </xdr:from>
    <xdr:ext cx="405111" cy="259045"/>
    <xdr:sp macro="" textlink="">
      <xdr:nvSpPr>
        <xdr:cNvPr id="103" name="n_3aveValue有形固定資産減価償却率">
          <a:extLst>
            <a:ext uri="{FF2B5EF4-FFF2-40B4-BE49-F238E27FC236}">
              <a16:creationId xmlns:a16="http://schemas.microsoft.com/office/drawing/2014/main" id="{CE638B4D-4356-41DB-A39B-A2829489968B}"/>
            </a:ext>
          </a:extLst>
        </xdr:cNvPr>
        <xdr:cNvSpPr txBox="1"/>
      </xdr:nvSpPr>
      <xdr:spPr>
        <a:xfrm>
          <a:off x="2324744" y="61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5944</xdr:rowOff>
    </xdr:from>
    <xdr:ext cx="405111" cy="259045"/>
    <xdr:sp macro="" textlink="">
      <xdr:nvSpPr>
        <xdr:cNvPr id="104" name="n_4aveValue有形固定資産減価償却率">
          <a:extLst>
            <a:ext uri="{FF2B5EF4-FFF2-40B4-BE49-F238E27FC236}">
              <a16:creationId xmlns:a16="http://schemas.microsoft.com/office/drawing/2014/main" id="{53862D1B-8776-48FE-83A7-90C93F08228D}"/>
            </a:ext>
          </a:extLst>
        </xdr:cNvPr>
        <xdr:cNvSpPr txBox="1"/>
      </xdr:nvSpPr>
      <xdr:spPr>
        <a:xfrm>
          <a:off x="1562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77910</xdr:rowOff>
    </xdr:from>
    <xdr:ext cx="405111" cy="259045"/>
    <xdr:sp macro="" textlink="">
      <xdr:nvSpPr>
        <xdr:cNvPr id="105" name="n_1mainValue有形固定資産減価償却率">
          <a:extLst>
            <a:ext uri="{FF2B5EF4-FFF2-40B4-BE49-F238E27FC236}">
              <a16:creationId xmlns:a16="http://schemas.microsoft.com/office/drawing/2014/main" id="{0220D3C1-3B48-48A0-86A0-2FC00CA95E18}"/>
            </a:ext>
          </a:extLst>
        </xdr:cNvPr>
        <xdr:cNvSpPr txBox="1"/>
      </xdr:nvSpPr>
      <xdr:spPr>
        <a:xfrm>
          <a:off x="3836044" y="5307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59919</xdr:rowOff>
    </xdr:from>
    <xdr:ext cx="405111" cy="259045"/>
    <xdr:sp macro="" textlink="">
      <xdr:nvSpPr>
        <xdr:cNvPr id="106" name="n_2mainValue有形固定資産減価償却率">
          <a:extLst>
            <a:ext uri="{FF2B5EF4-FFF2-40B4-BE49-F238E27FC236}">
              <a16:creationId xmlns:a16="http://schemas.microsoft.com/office/drawing/2014/main" id="{E61C0A26-C05E-469F-B74F-8C0A18760605}"/>
            </a:ext>
          </a:extLst>
        </xdr:cNvPr>
        <xdr:cNvSpPr txBox="1"/>
      </xdr:nvSpPr>
      <xdr:spPr>
        <a:xfrm>
          <a:off x="3086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34730</xdr:rowOff>
    </xdr:from>
    <xdr:ext cx="405111" cy="259045"/>
    <xdr:sp macro="" textlink="">
      <xdr:nvSpPr>
        <xdr:cNvPr id="107" name="n_3mainValue有形固定資産減価償却率">
          <a:extLst>
            <a:ext uri="{FF2B5EF4-FFF2-40B4-BE49-F238E27FC236}">
              <a16:creationId xmlns:a16="http://schemas.microsoft.com/office/drawing/2014/main" id="{2226E6B7-55BC-4F5F-A656-E5A8CEEB066B}"/>
            </a:ext>
          </a:extLst>
        </xdr:cNvPr>
        <xdr:cNvSpPr txBox="1"/>
      </xdr:nvSpPr>
      <xdr:spPr>
        <a:xfrm>
          <a:off x="2324744" y="52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31132</xdr:rowOff>
    </xdr:from>
    <xdr:ext cx="405111" cy="259045"/>
    <xdr:sp macro="" textlink="">
      <xdr:nvSpPr>
        <xdr:cNvPr id="108" name="n_4mainValue有形固定資産減価償却率">
          <a:extLst>
            <a:ext uri="{FF2B5EF4-FFF2-40B4-BE49-F238E27FC236}">
              <a16:creationId xmlns:a16="http://schemas.microsoft.com/office/drawing/2014/main" id="{6335592E-2204-42E8-ADB5-2C04D95D1C75}"/>
            </a:ext>
          </a:extLst>
        </xdr:cNvPr>
        <xdr:cNvSpPr txBox="1"/>
      </xdr:nvSpPr>
      <xdr:spPr>
        <a:xfrm>
          <a:off x="1562744" y="52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3F49AED5-2ADF-4955-B00C-2EC864CEAAB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8C39A90-1AEA-4C6F-8F07-9761B3DF2B8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DF83FB31-27F6-476C-B958-7C1C49F7EC73}"/>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F375AC3-ED08-4502-8E2E-B1BFC611C70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F483D41-0DA9-4D86-AB3A-BA32DEB4FF8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2BAD192-5DA0-4E18-87C5-58AD07B19D3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E2893C9-3B08-4BFF-BD19-E0729CFDC45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8BB289E-D372-497A-BF2B-C7B3E88D0A1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E290EAD-5352-4473-B980-64A754B708B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83722CF4-1B09-4CB3-87E8-3EC6070F034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B9E798E-E7C8-4C66-B167-36A34EBDE86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09210EA-000C-4C19-9F80-1626B7AFF6A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E2B48C5C-09EF-4FA2-998C-B75717083C7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％となり、全国平均、県内平均と比較し低くなっている。</a:t>
          </a:r>
          <a:endParaRPr lang="ja-JP" altLang="ja-JP">
            <a:effectLst/>
          </a:endParaRPr>
        </a:p>
        <a:p>
          <a:r>
            <a:rPr kumimoji="1" lang="ja-JP" altLang="ja-JP" sz="1100">
              <a:solidFill>
                <a:schemeClr val="dk1"/>
              </a:solidFill>
              <a:effectLst/>
              <a:latin typeface="+mn-lt"/>
              <a:ea typeface="+mn-ea"/>
              <a:cs typeface="+mn-cs"/>
            </a:rPr>
            <a:t>　この比率が低いほど償還能力が高いとされていますが、ここ数年、大型公共工事の実施により地方債借入額や公債費並びに会計年度職員制度が施行され人件費が増額傾向にある中で、行政改革を中心とした定員の適正化や地方債残高の抑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3823ABF-FFAC-4A71-86C9-1B6A0FFE7F5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6184695-C72E-4D63-B2B2-25EAB456278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1787270-0901-472C-9909-02415DD44A8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142A0559-E013-41B9-8332-C4A914B79E5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C67CCCF1-3B1F-41BB-96A3-E481D5CA59EF}"/>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41A69A6-A7A4-43A1-9316-3D3BA350A49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8B6A69A-1405-4955-BBFA-6060DDF2E48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800AAABD-15A0-4EE8-8B06-585AC9B74A3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EE236E8-0833-4588-BBDB-FFE86F42B0A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7BB86286-1F01-42E7-8620-9AEE9593C80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6415696-4085-497B-B972-C13E56166E1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F23E20B-4A70-451A-B477-C22B29DADCB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B94C7BAA-6F48-4B5A-ADA3-EB1B0A1733E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323F130F-DFB7-4918-BDBF-59606CCE611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B90253D-C7A0-4F76-BB86-C525DA7218C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2F161F4A-0F07-4913-BD77-86123F130E3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DF553B26-996A-42CF-A5F6-61694C7DC363}"/>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1DF02180-FE7A-4690-BD00-B4BB2884914B}"/>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B156A430-6EF9-4199-877A-E55F7A8FA6A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46D1192-A63E-4759-A480-B605065D81B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2" name="債務償還比率平均値テキスト">
          <a:extLst>
            <a:ext uri="{FF2B5EF4-FFF2-40B4-BE49-F238E27FC236}">
              <a16:creationId xmlns:a16="http://schemas.microsoft.com/office/drawing/2014/main" id="{CA9B63AD-9CAC-434C-BF95-D3852DEC7B12}"/>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3F91CA71-BB36-4FAD-B193-A75B2DB2FBD5}"/>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787D347D-8251-4A06-BD0B-83B76406BD24}"/>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A5D5384C-1B30-4D44-8FAD-D8C8FCC0BAAF}"/>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565262FB-BC2C-459B-9E1E-35201E46771F}"/>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607E7E3E-F972-4487-9EB6-FC2BD36A0C2A}"/>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7A7CD41-0134-4680-A970-1BF3EDEC106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6F0CFD9-C867-4215-A0A1-D5BA4C901A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D7FDAF0-2CE3-44FB-B933-D5E99127436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12E0537-180F-4A34-93DC-E18F6A856D4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5756853-DA05-4075-8115-E86E1B6B229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86423</xdr:rowOff>
    </xdr:from>
    <xdr:to>
      <xdr:col>72</xdr:col>
      <xdr:colOff>123825</xdr:colOff>
      <xdr:row>27</xdr:row>
      <xdr:rowOff>16573</xdr:rowOff>
    </xdr:to>
    <xdr:sp macro="" textlink="">
      <xdr:nvSpPr>
        <xdr:cNvPr id="153" name="楕円 152">
          <a:extLst>
            <a:ext uri="{FF2B5EF4-FFF2-40B4-BE49-F238E27FC236}">
              <a16:creationId xmlns:a16="http://schemas.microsoft.com/office/drawing/2014/main" id="{9FA7FF84-02CD-46F4-8D5A-86507DA40CF3}"/>
            </a:ext>
          </a:extLst>
        </xdr:cNvPr>
        <xdr:cNvSpPr/>
      </xdr:nvSpPr>
      <xdr:spPr>
        <a:xfrm>
          <a:off x="14033500" y="531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162888</xdr:rowOff>
    </xdr:from>
    <xdr:to>
      <xdr:col>64</xdr:col>
      <xdr:colOff>123825</xdr:colOff>
      <xdr:row>27</xdr:row>
      <xdr:rowOff>93038</xdr:rowOff>
    </xdr:to>
    <xdr:sp macro="" textlink="">
      <xdr:nvSpPr>
        <xdr:cNvPr id="154" name="楕円 153">
          <a:extLst>
            <a:ext uri="{FF2B5EF4-FFF2-40B4-BE49-F238E27FC236}">
              <a16:creationId xmlns:a16="http://schemas.microsoft.com/office/drawing/2014/main" id="{7E5DB3A1-3F74-4CB4-85F0-D8F5971AC16F}"/>
            </a:ext>
          </a:extLst>
        </xdr:cNvPr>
        <xdr:cNvSpPr/>
      </xdr:nvSpPr>
      <xdr:spPr>
        <a:xfrm>
          <a:off x="12509500" y="53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151373</xdr:rowOff>
    </xdr:from>
    <xdr:to>
      <xdr:col>60</xdr:col>
      <xdr:colOff>123825</xdr:colOff>
      <xdr:row>27</xdr:row>
      <xdr:rowOff>81523</xdr:rowOff>
    </xdr:to>
    <xdr:sp macro="" textlink="">
      <xdr:nvSpPr>
        <xdr:cNvPr id="155" name="楕円 154">
          <a:extLst>
            <a:ext uri="{FF2B5EF4-FFF2-40B4-BE49-F238E27FC236}">
              <a16:creationId xmlns:a16="http://schemas.microsoft.com/office/drawing/2014/main" id="{B9675D99-B4CB-4610-A6C1-378EB572A681}"/>
            </a:ext>
          </a:extLst>
        </xdr:cNvPr>
        <xdr:cNvSpPr/>
      </xdr:nvSpPr>
      <xdr:spPr>
        <a:xfrm>
          <a:off x="11747500" y="538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30723</xdr:rowOff>
    </xdr:from>
    <xdr:to>
      <xdr:col>64</xdr:col>
      <xdr:colOff>73025</xdr:colOff>
      <xdr:row>27</xdr:row>
      <xdr:rowOff>42238</xdr:rowOff>
    </xdr:to>
    <xdr:cxnSp macro="">
      <xdr:nvCxnSpPr>
        <xdr:cNvPr id="156" name="直線コネクタ 155">
          <a:extLst>
            <a:ext uri="{FF2B5EF4-FFF2-40B4-BE49-F238E27FC236}">
              <a16:creationId xmlns:a16="http://schemas.microsoft.com/office/drawing/2014/main" id="{7EBF8A1C-C51D-4763-A096-C4DEC2FA2BE0}"/>
            </a:ext>
          </a:extLst>
        </xdr:cNvPr>
        <xdr:cNvCxnSpPr/>
      </xdr:nvCxnSpPr>
      <xdr:spPr>
        <a:xfrm>
          <a:off x="11798300" y="5431398"/>
          <a:ext cx="762000" cy="1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57" name="n_1aveValue債務償還比率">
          <a:extLst>
            <a:ext uri="{FF2B5EF4-FFF2-40B4-BE49-F238E27FC236}">
              <a16:creationId xmlns:a16="http://schemas.microsoft.com/office/drawing/2014/main" id="{1B0DF1C2-32BA-4A29-979A-CC16FB87A2E9}"/>
            </a:ext>
          </a:extLst>
        </xdr:cNvPr>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8" name="n_2aveValue債務償還比率">
          <a:extLst>
            <a:ext uri="{FF2B5EF4-FFF2-40B4-BE49-F238E27FC236}">
              <a16:creationId xmlns:a16="http://schemas.microsoft.com/office/drawing/2014/main" id="{54062B9E-065A-4F62-846B-20B1642422DE}"/>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59" name="n_3aveValue債務償還比率">
          <a:extLst>
            <a:ext uri="{FF2B5EF4-FFF2-40B4-BE49-F238E27FC236}">
              <a16:creationId xmlns:a16="http://schemas.microsoft.com/office/drawing/2014/main" id="{ED341704-D92E-4DBA-83A9-57D70F850EA3}"/>
            </a:ext>
          </a:extLst>
        </xdr:cNvPr>
        <xdr:cNvSpPr txBox="1"/>
      </xdr:nvSpPr>
      <xdr:spPr>
        <a:xfrm>
          <a:off x="12325427" y="573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0" name="n_4aveValue債務償還比率">
          <a:extLst>
            <a:ext uri="{FF2B5EF4-FFF2-40B4-BE49-F238E27FC236}">
              <a16:creationId xmlns:a16="http://schemas.microsoft.com/office/drawing/2014/main" id="{5507E015-F317-4E76-AF7A-8ECA5583D157}"/>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33100</xdr:rowOff>
    </xdr:from>
    <xdr:ext cx="405111" cy="259045"/>
    <xdr:sp macro="" textlink="">
      <xdr:nvSpPr>
        <xdr:cNvPr id="161" name="n_1mainValue債務償還比率">
          <a:extLst>
            <a:ext uri="{FF2B5EF4-FFF2-40B4-BE49-F238E27FC236}">
              <a16:creationId xmlns:a16="http://schemas.microsoft.com/office/drawing/2014/main" id="{F4DF1E8F-82B9-43A3-AF95-21E1BC2B6B46}"/>
            </a:ext>
          </a:extLst>
        </xdr:cNvPr>
        <xdr:cNvSpPr txBox="1"/>
      </xdr:nvSpPr>
      <xdr:spPr>
        <a:xfrm>
          <a:off x="13869044" y="5090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109565</xdr:rowOff>
    </xdr:from>
    <xdr:ext cx="405111" cy="259045"/>
    <xdr:sp macro="" textlink="">
      <xdr:nvSpPr>
        <xdr:cNvPr id="162" name="n_3mainValue債務償還比率">
          <a:extLst>
            <a:ext uri="{FF2B5EF4-FFF2-40B4-BE49-F238E27FC236}">
              <a16:creationId xmlns:a16="http://schemas.microsoft.com/office/drawing/2014/main" id="{9F8632F7-D6E7-455E-A100-525153E0E903}"/>
            </a:ext>
          </a:extLst>
        </xdr:cNvPr>
        <xdr:cNvSpPr txBox="1"/>
      </xdr:nvSpPr>
      <xdr:spPr>
        <a:xfrm>
          <a:off x="12357744" y="51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98050</xdr:rowOff>
    </xdr:from>
    <xdr:ext cx="405111" cy="259045"/>
    <xdr:sp macro="" textlink="">
      <xdr:nvSpPr>
        <xdr:cNvPr id="163" name="n_4mainValue債務償還比率">
          <a:extLst>
            <a:ext uri="{FF2B5EF4-FFF2-40B4-BE49-F238E27FC236}">
              <a16:creationId xmlns:a16="http://schemas.microsoft.com/office/drawing/2014/main" id="{40704F16-BFF0-434D-939A-41637CCF1332}"/>
            </a:ext>
          </a:extLst>
        </xdr:cNvPr>
        <xdr:cNvSpPr txBox="1"/>
      </xdr:nvSpPr>
      <xdr:spPr>
        <a:xfrm>
          <a:off x="11595744" y="515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F1B1D239-5653-41FC-9EDA-1DB2F72B14C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C2625D95-4EA0-462A-9D35-DF79A851907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A605831A-2CB6-4942-BA95-857C499A766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971A2D88-1EBF-480D-87BE-974D1F84E30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FD01E7F6-E35A-40E6-A1F2-41909E8CB2B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2FB95626-83E0-429B-9BCC-ACA20B112C8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9B636C-8D3A-409B-AFE5-B160CD986CC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910B61-8618-4403-9F38-58E921D079D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08BCDA6-FB5A-4693-B552-53D8D78F46E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A4A2D8-341A-404E-85DC-EBB82E1454A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87E13A-15A2-41D6-8DC3-91B8DCC184D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D89272-FAAC-4EA8-94A7-8124A33DC00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6F799A-AD03-4291-999D-822C8A11E9C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B9E801-DE7A-4412-B285-5D8ECFFF658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95E6107-5DEB-48E6-9519-545D97A20C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391A6F-48A6-4CB3-A7C3-E9ADD63CC97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5FA14E-CEFE-4E77-86D6-614CDED8555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E755C3-30F2-4894-9139-5599E65C28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6D61B42-A01D-43DF-9AA4-A9C0F16BAD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D7A582-F30D-4F87-82DB-D9F5D93DB61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A6F624-CE09-412B-A45F-193C019BE8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F0B3A12-22B8-4FEF-B53A-16F0B12E948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C2D5E8-912D-4A85-B5DB-F49B4944F33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1E1827A-62C2-4E76-892C-0BAB21C08E2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C01018-DC82-4342-9A4C-EA117619850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8ECF5D-175E-4701-B097-669DBFA413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2A29F8-8683-44BA-B3A5-8133394233A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53E240-72CB-4759-BDF5-19100F3387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736CFE2-6AD2-453C-8C68-56BA4C3886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60A158-14E1-4DBD-8665-397C463C59D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754465-B1A5-4737-9A8C-1512CE57B59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F63FD6-701C-4F2C-8762-E9962A582EE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F57A6E-0AAD-4EED-B77D-7667A61449D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105E01-4D91-49D2-8582-D227EBC72A7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7766A7-1A09-477E-973E-76ACBC1EC1F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5BF48E-2282-488A-9914-A757F906A96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1CFF8D7-449D-4B12-8A2A-28D1EE80D59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3B3C06-E018-4D99-BC1D-77C15E111C3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A8971C-DBF1-41D2-8F60-95E1C1E4C22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188577-E2FF-40BD-B763-52922E0126B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FB057B-1329-4361-A031-8C33761036C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1390B3-63C6-4951-9ACD-3FC77F1400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14EBFA-DB68-473B-8888-7AF1EDBF0E2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C73067-0D44-474A-8929-6C67D236EBC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E239885-0C38-4BA5-9370-91A6802282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6D8FC1D-8E6F-4CEC-B0CC-4C59DDC74F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2DE71A-3DFC-4063-86B1-277A1A69A87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B97D8F0-D75F-4671-BA02-023503A990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E43158A-C764-42A1-A3F8-B56837591D2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B8C9C1D-4E31-4031-91A5-08FCADB6C38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2B56808-2380-49EF-8F55-CB792923ADA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328E841-2714-40B2-A379-95C22E066B8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5943682-A554-4E6C-B1D0-54CC5F44298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0D70E72-422F-475A-B8D8-1B7FCAC77D2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C35E18E-5633-4B50-84FC-B5422237CB0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FC2E594-1CCC-43BE-A8F3-74E57AC2CEE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711E2E0-3E56-45E5-9B30-BBBDCEB3885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88845FB-83A7-4604-A652-A3D26A82284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5099849-A11A-424A-B33C-CCD0637DF34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84A83A4-FA45-4C36-A67D-9FD95FE7043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F2A8273-5B9B-4F56-89D8-BAA74B73B7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5C54C696-ACEF-49BB-A4CC-5B2B1FAA557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6FF98483-0627-4F84-A41A-2AA25605AC63}"/>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45CA4B7A-9B11-4BC8-9239-35752208E181}"/>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20EA186E-7F97-4B0B-8B50-AA1A22DBDE16}"/>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CC22D5EF-8ACD-4297-BFF8-DFE9A5C97DDA}"/>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FD60482-7E23-420A-8B27-B60F1F095871}"/>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5FF0481C-D2B7-4931-9F98-C03A0E2D46FE}"/>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43088E3-AD5E-4F11-A9AE-E4BAA136C143}"/>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5AE0F3A-6996-405E-8994-BA8B3CBF5602}"/>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BE898603-7725-4B83-997B-EE029B0DBE47}"/>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30A56686-5A19-46AA-8A13-3B916C161458}"/>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BFCB36C-221E-4829-8719-E344B963F249}"/>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839A94C-684F-4B47-8BD2-13B35E5925D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B32868-2F83-46EC-B808-24E95684226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5236B24-8A19-40A5-8A10-D5ACD2EF4C0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A8A8C3-8201-4C75-8307-5E61B26CBF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C374AD8-2172-4400-8FF6-BEFB6BF6A99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160927</xdr:rowOff>
    </xdr:from>
    <xdr:to>
      <xdr:col>24</xdr:col>
      <xdr:colOff>114300</xdr:colOff>
      <xdr:row>37</xdr:row>
      <xdr:rowOff>91077</xdr:rowOff>
    </xdr:to>
    <xdr:sp macro="" textlink="">
      <xdr:nvSpPr>
        <xdr:cNvPr id="74" name="楕円 73">
          <a:extLst>
            <a:ext uri="{FF2B5EF4-FFF2-40B4-BE49-F238E27FC236}">
              <a16:creationId xmlns:a16="http://schemas.microsoft.com/office/drawing/2014/main" id="{B805FA73-811F-45B5-9D77-780BD3B22E81}"/>
            </a:ext>
          </a:extLst>
        </xdr:cNvPr>
        <xdr:cNvSpPr/>
      </xdr:nvSpPr>
      <xdr:spPr>
        <a:xfrm>
          <a:off x="4584700" y="63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12354</xdr:rowOff>
    </xdr:from>
    <xdr:ext cx="405111" cy="259045"/>
    <xdr:sp macro="" textlink="">
      <xdr:nvSpPr>
        <xdr:cNvPr id="75" name="【道路】&#10;有形固定資産減価償却率該当値テキスト">
          <a:extLst>
            <a:ext uri="{FF2B5EF4-FFF2-40B4-BE49-F238E27FC236}">
              <a16:creationId xmlns:a16="http://schemas.microsoft.com/office/drawing/2014/main" id="{60CA143A-42E7-4954-B753-832CE271987A}"/>
            </a:ext>
          </a:extLst>
        </xdr:cNvPr>
        <xdr:cNvSpPr txBox="1"/>
      </xdr:nvSpPr>
      <xdr:spPr>
        <a:xfrm>
          <a:off x="4673600" y="618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152763</xdr:rowOff>
    </xdr:from>
    <xdr:to>
      <xdr:col>20</xdr:col>
      <xdr:colOff>38100</xdr:colOff>
      <xdr:row>37</xdr:row>
      <xdr:rowOff>82913</xdr:rowOff>
    </xdr:to>
    <xdr:sp macro="" textlink="">
      <xdr:nvSpPr>
        <xdr:cNvPr id="76" name="楕円 75">
          <a:extLst>
            <a:ext uri="{FF2B5EF4-FFF2-40B4-BE49-F238E27FC236}">
              <a16:creationId xmlns:a16="http://schemas.microsoft.com/office/drawing/2014/main" id="{B2968663-6DE9-4000-BAE7-35E3F12134EB}"/>
            </a:ext>
          </a:extLst>
        </xdr:cNvPr>
        <xdr:cNvSpPr/>
      </xdr:nvSpPr>
      <xdr:spPr>
        <a:xfrm>
          <a:off x="37465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32113</xdr:rowOff>
    </xdr:from>
    <xdr:to>
      <xdr:col>24</xdr:col>
      <xdr:colOff>63500</xdr:colOff>
      <xdr:row>37</xdr:row>
      <xdr:rowOff>40277</xdr:rowOff>
    </xdr:to>
    <xdr:cxnSp macro="">
      <xdr:nvCxnSpPr>
        <xdr:cNvPr id="77" name="直線コネクタ 76">
          <a:extLst>
            <a:ext uri="{FF2B5EF4-FFF2-40B4-BE49-F238E27FC236}">
              <a16:creationId xmlns:a16="http://schemas.microsoft.com/office/drawing/2014/main" id="{1410BDBE-1E98-48AD-8CA6-E7838283A46C}"/>
            </a:ext>
          </a:extLst>
        </xdr:cNvPr>
        <xdr:cNvCxnSpPr/>
      </xdr:nvCxnSpPr>
      <xdr:spPr>
        <a:xfrm>
          <a:off x="3797300" y="6375763"/>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147864</xdr:rowOff>
    </xdr:from>
    <xdr:to>
      <xdr:col>15</xdr:col>
      <xdr:colOff>101600</xdr:colOff>
      <xdr:row>37</xdr:row>
      <xdr:rowOff>78014</xdr:rowOff>
    </xdr:to>
    <xdr:sp macro="" textlink="">
      <xdr:nvSpPr>
        <xdr:cNvPr id="78" name="楕円 77">
          <a:extLst>
            <a:ext uri="{FF2B5EF4-FFF2-40B4-BE49-F238E27FC236}">
              <a16:creationId xmlns:a16="http://schemas.microsoft.com/office/drawing/2014/main" id="{9F4344FD-F09D-4B42-B803-A7AAE06EDAC5}"/>
            </a:ext>
          </a:extLst>
        </xdr:cNvPr>
        <xdr:cNvSpPr/>
      </xdr:nvSpPr>
      <xdr:spPr>
        <a:xfrm>
          <a:off x="2857500" y="632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27214</xdr:rowOff>
    </xdr:from>
    <xdr:to>
      <xdr:col>19</xdr:col>
      <xdr:colOff>177800</xdr:colOff>
      <xdr:row>37</xdr:row>
      <xdr:rowOff>32113</xdr:rowOff>
    </xdr:to>
    <xdr:cxnSp macro="">
      <xdr:nvCxnSpPr>
        <xdr:cNvPr id="79" name="直線コネクタ 78">
          <a:extLst>
            <a:ext uri="{FF2B5EF4-FFF2-40B4-BE49-F238E27FC236}">
              <a16:creationId xmlns:a16="http://schemas.microsoft.com/office/drawing/2014/main" id="{95A303D1-2BF5-4DA6-8699-9B25AE2DC92F}"/>
            </a:ext>
          </a:extLst>
        </xdr:cNvPr>
        <xdr:cNvCxnSpPr/>
      </xdr:nvCxnSpPr>
      <xdr:spPr>
        <a:xfrm>
          <a:off x="2908300" y="637086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121739</xdr:rowOff>
    </xdr:from>
    <xdr:to>
      <xdr:col>10</xdr:col>
      <xdr:colOff>165100</xdr:colOff>
      <xdr:row>37</xdr:row>
      <xdr:rowOff>51889</xdr:rowOff>
    </xdr:to>
    <xdr:sp macro="" textlink="">
      <xdr:nvSpPr>
        <xdr:cNvPr id="80" name="楕円 79">
          <a:extLst>
            <a:ext uri="{FF2B5EF4-FFF2-40B4-BE49-F238E27FC236}">
              <a16:creationId xmlns:a16="http://schemas.microsoft.com/office/drawing/2014/main" id="{EDFC7CA5-2A8D-43FB-B85A-A26305ED6B25}"/>
            </a:ext>
          </a:extLst>
        </xdr:cNvPr>
        <xdr:cNvSpPr/>
      </xdr:nvSpPr>
      <xdr:spPr>
        <a:xfrm>
          <a:off x="19685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1089</xdr:rowOff>
    </xdr:from>
    <xdr:to>
      <xdr:col>15</xdr:col>
      <xdr:colOff>50800</xdr:colOff>
      <xdr:row>37</xdr:row>
      <xdr:rowOff>27214</xdr:rowOff>
    </xdr:to>
    <xdr:cxnSp macro="">
      <xdr:nvCxnSpPr>
        <xdr:cNvPr id="81" name="直線コネクタ 80">
          <a:extLst>
            <a:ext uri="{FF2B5EF4-FFF2-40B4-BE49-F238E27FC236}">
              <a16:creationId xmlns:a16="http://schemas.microsoft.com/office/drawing/2014/main" id="{55B37E16-6DF2-4623-8B1F-18B10D91C5AC}"/>
            </a:ext>
          </a:extLst>
        </xdr:cNvPr>
        <xdr:cNvCxnSpPr/>
      </xdr:nvCxnSpPr>
      <xdr:spPr>
        <a:xfrm>
          <a:off x="2019300" y="634473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85816</xdr:rowOff>
    </xdr:from>
    <xdr:to>
      <xdr:col>6</xdr:col>
      <xdr:colOff>38100</xdr:colOff>
      <xdr:row>37</xdr:row>
      <xdr:rowOff>15966</xdr:rowOff>
    </xdr:to>
    <xdr:sp macro="" textlink="">
      <xdr:nvSpPr>
        <xdr:cNvPr id="82" name="楕円 81">
          <a:extLst>
            <a:ext uri="{FF2B5EF4-FFF2-40B4-BE49-F238E27FC236}">
              <a16:creationId xmlns:a16="http://schemas.microsoft.com/office/drawing/2014/main" id="{89606B02-0987-4F02-8499-0D50F672A79F}"/>
            </a:ext>
          </a:extLst>
        </xdr:cNvPr>
        <xdr:cNvSpPr/>
      </xdr:nvSpPr>
      <xdr:spPr>
        <a:xfrm>
          <a:off x="10795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136616</xdr:rowOff>
    </xdr:from>
    <xdr:to>
      <xdr:col>10</xdr:col>
      <xdr:colOff>114300</xdr:colOff>
      <xdr:row>37</xdr:row>
      <xdr:rowOff>1089</xdr:rowOff>
    </xdr:to>
    <xdr:cxnSp macro="">
      <xdr:nvCxnSpPr>
        <xdr:cNvPr id="83" name="直線コネクタ 82">
          <a:extLst>
            <a:ext uri="{FF2B5EF4-FFF2-40B4-BE49-F238E27FC236}">
              <a16:creationId xmlns:a16="http://schemas.microsoft.com/office/drawing/2014/main" id="{C74EA9ED-0F05-4709-928A-A42050D08B55}"/>
            </a:ext>
          </a:extLst>
        </xdr:cNvPr>
        <xdr:cNvCxnSpPr/>
      </xdr:nvCxnSpPr>
      <xdr:spPr>
        <a:xfrm>
          <a:off x="1130300" y="630881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516609A8-46A6-4A4D-A8C9-5D155891421E}"/>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5977F30C-3EB2-4FAB-BA9B-EAF75B94A0D9}"/>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F9232295-A324-42B4-93BC-E95431C3E9E9}"/>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B339BF01-A15C-4747-AD05-22FF10E516BE}"/>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99440</xdr:rowOff>
    </xdr:from>
    <xdr:ext cx="405111" cy="259045"/>
    <xdr:sp macro="" textlink="">
      <xdr:nvSpPr>
        <xdr:cNvPr id="88" name="n_1mainValue【道路】&#10;有形固定資産減価償却率">
          <a:extLst>
            <a:ext uri="{FF2B5EF4-FFF2-40B4-BE49-F238E27FC236}">
              <a16:creationId xmlns:a16="http://schemas.microsoft.com/office/drawing/2014/main" id="{E2CB0F3D-A81C-4B29-A3B2-7B2958B46A44}"/>
            </a:ext>
          </a:extLst>
        </xdr:cNvPr>
        <xdr:cNvSpPr txBox="1"/>
      </xdr:nvSpPr>
      <xdr:spPr>
        <a:xfrm>
          <a:off x="3582044" y="610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94541</xdr:rowOff>
    </xdr:from>
    <xdr:ext cx="405111" cy="259045"/>
    <xdr:sp macro="" textlink="">
      <xdr:nvSpPr>
        <xdr:cNvPr id="89" name="n_2mainValue【道路】&#10;有形固定資産減価償却率">
          <a:extLst>
            <a:ext uri="{FF2B5EF4-FFF2-40B4-BE49-F238E27FC236}">
              <a16:creationId xmlns:a16="http://schemas.microsoft.com/office/drawing/2014/main" id="{EDBE955D-3107-48F0-9EDF-480381A83C02}"/>
            </a:ext>
          </a:extLst>
        </xdr:cNvPr>
        <xdr:cNvSpPr txBox="1"/>
      </xdr:nvSpPr>
      <xdr:spPr>
        <a:xfrm>
          <a:off x="27057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90" name="n_3mainValue【道路】&#10;有形固定資産減価償却率">
          <a:extLst>
            <a:ext uri="{FF2B5EF4-FFF2-40B4-BE49-F238E27FC236}">
              <a16:creationId xmlns:a16="http://schemas.microsoft.com/office/drawing/2014/main" id="{6E551C47-D8B8-42C5-BF0E-6F678FA63613}"/>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32493</xdr:rowOff>
    </xdr:from>
    <xdr:ext cx="405111" cy="259045"/>
    <xdr:sp macro="" textlink="">
      <xdr:nvSpPr>
        <xdr:cNvPr id="91" name="n_4mainValue【道路】&#10;有形固定資産減価償却率">
          <a:extLst>
            <a:ext uri="{FF2B5EF4-FFF2-40B4-BE49-F238E27FC236}">
              <a16:creationId xmlns:a16="http://schemas.microsoft.com/office/drawing/2014/main" id="{7404FC3D-AD44-4058-8061-07D336105C4F}"/>
            </a:ext>
          </a:extLst>
        </xdr:cNvPr>
        <xdr:cNvSpPr txBox="1"/>
      </xdr:nvSpPr>
      <xdr:spPr>
        <a:xfrm>
          <a:off x="927744" y="603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E49702C-DB27-47C9-9F0F-060D2B6D60B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BB0C9EF-4DC7-42B0-97C7-BAA16E2EB85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AA11423-983C-467D-BA0A-20B1E62C628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D826A96-ABB2-4DD4-957F-94C08BF02B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1D6F04C-32A9-4159-B14A-D3FFCB4777C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2252F5A-C9D2-4272-93C7-1E026CE385C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40FEB82-8A76-4E56-9B63-D2C09FA596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09162A8-6984-449E-B698-232E74BD442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1F57B65C-44FE-444A-9E46-B72B698C127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5FAB88C-0414-43F6-ADF7-AA146DDEB08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D27EAB5-20EC-4FCC-B13A-B3A7C6534EC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A0F6A6A-A640-4AFF-B9DB-40DB7DDC348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4CD9ACF0-0BC8-4692-A72E-70D7F1D1B44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B39DEB16-6F4A-445F-B907-C637303865C8}"/>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5592FA7-A658-4784-AED3-17AF9A832B9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4BA2115D-34C7-4EC8-9AB7-D017ED596CD1}"/>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160A271-C58C-4874-875A-A2726839819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E1ACA39-8C94-47ED-B126-E5162A534F86}"/>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24C781F-BEC4-49D9-B314-27024808BDF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5C0E0D52-E91D-4535-9908-87A5FC7158C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D6F69CDA-A687-4866-836B-DF13DF83EEB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EE83D1A-77F3-4E4A-A93C-F23D9FBAACA3}"/>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AE9B8B37-2464-42E0-B8F9-1D58716143BF}"/>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9304824A-54DB-43A0-983D-E4F3DC4BC2FD}"/>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E2B09B55-5128-4293-92AD-BE82FF6CC946}"/>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A3EEA9BA-F9B6-4B3D-ADA5-F8D536D324C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A40432A7-9B7E-4A88-A5E7-FF48195DF7F1}"/>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4F8DA0B8-8198-4AE0-B19B-6A01F96CBA34}"/>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52BC8E04-5296-489B-80C4-A81C73681033}"/>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F2F150A3-929E-4D32-88AE-1846AE9D5943}"/>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9624A00-BEB6-43BA-BBD2-038CDFBD5CD2}"/>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22D24C48-F2CB-4E71-B676-B129FE4E3176}"/>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C113818-E5D7-4257-A5B3-6A452D2C0A1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375504B-844B-490F-A316-31BE17B59D9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514399B-867C-4A81-B94E-4DD6AB7E0F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A324A7-911B-4587-8526-E6A06E9EC8C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AC35B9-5006-43D4-B8ED-FEDC88E55B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156738</xdr:rowOff>
    </xdr:from>
    <xdr:to>
      <xdr:col>55</xdr:col>
      <xdr:colOff>50800</xdr:colOff>
      <xdr:row>41</xdr:row>
      <xdr:rowOff>86888</xdr:rowOff>
    </xdr:to>
    <xdr:sp macro="" textlink="">
      <xdr:nvSpPr>
        <xdr:cNvPr id="129" name="楕円 128">
          <a:extLst>
            <a:ext uri="{FF2B5EF4-FFF2-40B4-BE49-F238E27FC236}">
              <a16:creationId xmlns:a16="http://schemas.microsoft.com/office/drawing/2014/main" id="{549325C1-9949-498C-99E3-C13671130C03}"/>
            </a:ext>
          </a:extLst>
        </xdr:cNvPr>
        <xdr:cNvSpPr/>
      </xdr:nvSpPr>
      <xdr:spPr>
        <a:xfrm>
          <a:off x="10426700" y="701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71665</xdr:rowOff>
    </xdr:from>
    <xdr:ext cx="534377" cy="259045"/>
    <xdr:sp macro="" textlink="">
      <xdr:nvSpPr>
        <xdr:cNvPr id="130" name="【道路】&#10;一人当たり延長該当値テキスト">
          <a:extLst>
            <a:ext uri="{FF2B5EF4-FFF2-40B4-BE49-F238E27FC236}">
              <a16:creationId xmlns:a16="http://schemas.microsoft.com/office/drawing/2014/main" id="{E6F58AD8-D0C2-4A80-B19C-2259589AA39C}"/>
            </a:ext>
          </a:extLst>
        </xdr:cNvPr>
        <xdr:cNvSpPr txBox="1"/>
      </xdr:nvSpPr>
      <xdr:spPr>
        <a:xfrm>
          <a:off x="10515600" y="692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158251</xdr:rowOff>
    </xdr:from>
    <xdr:to>
      <xdr:col>50</xdr:col>
      <xdr:colOff>165100</xdr:colOff>
      <xdr:row>41</xdr:row>
      <xdr:rowOff>88401</xdr:rowOff>
    </xdr:to>
    <xdr:sp macro="" textlink="">
      <xdr:nvSpPr>
        <xdr:cNvPr id="131" name="楕円 130">
          <a:extLst>
            <a:ext uri="{FF2B5EF4-FFF2-40B4-BE49-F238E27FC236}">
              <a16:creationId xmlns:a16="http://schemas.microsoft.com/office/drawing/2014/main" id="{740B7970-62B8-4723-A19C-568A211AE015}"/>
            </a:ext>
          </a:extLst>
        </xdr:cNvPr>
        <xdr:cNvSpPr/>
      </xdr:nvSpPr>
      <xdr:spPr>
        <a:xfrm>
          <a:off x="9588500" y="701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36088</xdr:rowOff>
    </xdr:from>
    <xdr:to>
      <xdr:col>55</xdr:col>
      <xdr:colOff>0</xdr:colOff>
      <xdr:row>41</xdr:row>
      <xdr:rowOff>37601</xdr:rowOff>
    </xdr:to>
    <xdr:cxnSp macro="">
      <xdr:nvCxnSpPr>
        <xdr:cNvPr id="132" name="直線コネクタ 131">
          <a:extLst>
            <a:ext uri="{FF2B5EF4-FFF2-40B4-BE49-F238E27FC236}">
              <a16:creationId xmlns:a16="http://schemas.microsoft.com/office/drawing/2014/main" id="{BFCE755F-8B57-48D5-A839-CC42A7DB980F}"/>
            </a:ext>
          </a:extLst>
        </xdr:cNvPr>
        <xdr:cNvCxnSpPr/>
      </xdr:nvCxnSpPr>
      <xdr:spPr>
        <a:xfrm flipV="1">
          <a:off x="9639300" y="7065538"/>
          <a:ext cx="838200" cy="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160975</xdr:rowOff>
    </xdr:from>
    <xdr:to>
      <xdr:col>46</xdr:col>
      <xdr:colOff>38100</xdr:colOff>
      <xdr:row>41</xdr:row>
      <xdr:rowOff>91125</xdr:rowOff>
    </xdr:to>
    <xdr:sp macro="" textlink="">
      <xdr:nvSpPr>
        <xdr:cNvPr id="133" name="楕円 132">
          <a:extLst>
            <a:ext uri="{FF2B5EF4-FFF2-40B4-BE49-F238E27FC236}">
              <a16:creationId xmlns:a16="http://schemas.microsoft.com/office/drawing/2014/main" id="{3DE59B1C-A7BC-4658-8C9A-6C520ADA1D33}"/>
            </a:ext>
          </a:extLst>
        </xdr:cNvPr>
        <xdr:cNvSpPr/>
      </xdr:nvSpPr>
      <xdr:spPr>
        <a:xfrm>
          <a:off x="8699500" y="701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37601</xdr:rowOff>
    </xdr:from>
    <xdr:to>
      <xdr:col>50</xdr:col>
      <xdr:colOff>114300</xdr:colOff>
      <xdr:row>41</xdr:row>
      <xdr:rowOff>40325</xdr:rowOff>
    </xdr:to>
    <xdr:cxnSp macro="">
      <xdr:nvCxnSpPr>
        <xdr:cNvPr id="134" name="直線コネクタ 133">
          <a:extLst>
            <a:ext uri="{FF2B5EF4-FFF2-40B4-BE49-F238E27FC236}">
              <a16:creationId xmlns:a16="http://schemas.microsoft.com/office/drawing/2014/main" id="{E1B20004-DB5E-425A-9AB2-AF2937BCC739}"/>
            </a:ext>
          </a:extLst>
        </xdr:cNvPr>
        <xdr:cNvCxnSpPr/>
      </xdr:nvCxnSpPr>
      <xdr:spPr>
        <a:xfrm flipV="1">
          <a:off x="8750300" y="7067051"/>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161152</xdr:rowOff>
    </xdr:from>
    <xdr:to>
      <xdr:col>41</xdr:col>
      <xdr:colOff>101600</xdr:colOff>
      <xdr:row>41</xdr:row>
      <xdr:rowOff>91302</xdr:rowOff>
    </xdr:to>
    <xdr:sp macro="" textlink="">
      <xdr:nvSpPr>
        <xdr:cNvPr id="135" name="楕円 134">
          <a:extLst>
            <a:ext uri="{FF2B5EF4-FFF2-40B4-BE49-F238E27FC236}">
              <a16:creationId xmlns:a16="http://schemas.microsoft.com/office/drawing/2014/main" id="{5FBC0CFD-C053-49F1-9908-773272988B31}"/>
            </a:ext>
          </a:extLst>
        </xdr:cNvPr>
        <xdr:cNvSpPr/>
      </xdr:nvSpPr>
      <xdr:spPr>
        <a:xfrm>
          <a:off x="7810500" y="701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40325</xdr:rowOff>
    </xdr:from>
    <xdr:to>
      <xdr:col>45</xdr:col>
      <xdr:colOff>177800</xdr:colOff>
      <xdr:row>41</xdr:row>
      <xdr:rowOff>40502</xdr:rowOff>
    </xdr:to>
    <xdr:cxnSp macro="">
      <xdr:nvCxnSpPr>
        <xdr:cNvPr id="136" name="直線コネクタ 135">
          <a:extLst>
            <a:ext uri="{FF2B5EF4-FFF2-40B4-BE49-F238E27FC236}">
              <a16:creationId xmlns:a16="http://schemas.microsoft.com/office/drawing/2014/main" id="{1E5631F3-DCB6-4C3B-92D4-F8485736B103}"/>
            </a:ext>
          </a:extLst>
        </xdr:cNvPr>
        <xdr:cNvCxnSpPr/>
      </xdr:nvCxnSpPr>
      <xdr:spPr>
        <a:xfrm flipV="1">
          <a:off x="7861300" y="7069775"/>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168138</xdr:rowOff>
    </xdr:from>
    <xdr:to>
      <xdr:col>36</xdr:col>
      <xdr:colOff>165100</xdr:colOff>
      <xdr:row>41</xdr:row>
      <xdr:rowOff>98288</xdr:rowOff>
    </xdr:to>
    <xdr:sp macro="" textlink="">
      <xdr:nvSpPr>
        <xdr:cNvPr id="137" name="楕円 136">
          <a:extLst>
            <a:ext uri="{FF2B5EF4-FFF2-40B4-BE49-F238E27FC236}">
              <a16:creationId xmlns:a16="http://schemas.microsoft.com/office/drawing/2014/main" id="{C1AD07BB-2578-4DAD-B921-6A03112DBDB0}"/>
            </a:ext>
          </a:extLst>
        </xdr:cNvPr>
        <xdr:cNvSpPr/>
      </xdr:nvSpPr>
      <xdr:spPr>
        <a:xfrm>
          <a:off x="6921500" y="702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40502</xdr:rowOff>
    </xdr:from>
    <xdr:to>
      <xdr:col>41</xdr:col>
      <xdr:colOff>50800</xdr:colOff>
      <xdr:row>41</xdr:row>
      <xdr:rowOff>47488</xdr:rowOff>
    </xdr:to>
    <xdr:cxnSp macro="">
      <xdr:nvCxnSpPr>
        <xdr:cNvPr id="138" name="直線コネクタ 137">
          <a:extLst>
            <a:ext uri="{FF2B5EF4-FFF2-40B4-BE49-F238E27FC236}">
              <a16:creationId xmlns:a16="http://schemas.microsoft.com/office/drawing/2014/main" id="{6708878F-B6BE-4FDE-811E-185323C2C484}"/>
            </a:ext>
          </a:extLst>
        </xdr:cNvPr>
        <xdr:cNvCxnSpPr/>
      </xdr:nvCxnSpPr>
      <xdr:spPr>
        <a:xfrm flipV="1">
          <a:off x="6972300" y="7069952"/>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A40332CE-1E73-4083-9837-7E26D853611E}"/>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E272E3C-C9B4-40FD-A286-3D4DC068A808}"/>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31FD12F5-CEA7-4E67-AC2E-74196BC9C0A4}"/>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58ACF2BC-4AA6-41F9-8567-C09545DB60BA}"/>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79528</xdr:rowOff>
    </xdr:from>
    <xdr:ext cx="534377" cy="259045"/>
    <xdr:sp macro="" textlink="">
      <xdr:nvSpPr>
        <xdr:cNvPr id="143" name="n_1mainValue【道路】&#10;一人当たり延長">
          <a:extLst>
            <a:ext uri="{FF2B5EF4-FFF2-40B4-BE49-F238E27FC236}">
              <a16:creationId xmlns:a16="http://schemas.microsoft.com/office/drawing/2014/main" id="{4CB5EA94-5C57-4671-B7AA-AAC0D3F30E16}"/>
            </a:ext>
          </a:extLst>
        </xdr:cNvPr>
        <xdr:cNvSpPr txBox="1"/>
      </xdr:nvSpPr>
      <xdr:spPr>
        <a:xfrm>
          <a:off x="9359411" y="710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82252</xdr:rowOff>
    </xdr:from>
    <xdr:ext cx="534377" cy="259045"/>
    <xdr:sp macro="" textlink="">
      <xdr:nvSpPr>
        <xdr:cNvPr id="144" name="n_2mainValue【道路】&#10;一人当たり延長">
          <a:extLst>
            <a:ext uri="{FF2B5EF4-FFF2-40B4-BE49-F238E27FC236}">
              <a16:creationId xmlns:a16="http://schemas.microsoft.com/office/drawing/2014/main" id="{25B3D840-39E8-48E3-9EA7-AD12070FBECF}"/>
            </a:ext>
          </a:extLst>
        </xdr:cNvPr>
        <xdr:cNvSpPr txBox="1"/>
      </xdr:nvSpPr>
      <xdr:spPr>
        <a:xfrm>
          <a:off x="8483111" y="711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82429</xdr:rowOff>
    </xdr:from>
    <xdr:ext cx="534377" cy="259045"/>
    <xdr:sp macro="" textlink="">
      <xdr:nvSpPr>
        <xdr:cNvPr id="145" name="n_3mainValue【道路】&#10;一人当たり延長">
          <a:extLst>
            <a:ext uri="{FF2B5EF4-FFF2-40B4-BE49-F238E27FC236}">
              <a16:creationId xmlns:a16="http://schemas.microsoft.com/office/drawing/2014/main" id="{5DAF5A3D-B48F-4FD7-8B28-EF0D7BF72A4C}"/>
            </a:ext>
          </a:extLst>
        </xdr:cNvPr>
        <xdr:cNvSpPr txBox="1"/>
      </xdr:nvSpPr>
      <xdr:spPr>
        <a:xfrm>
          <a:off x="7594111" y="711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89415</xdr:rowOff>
    </xdr:from>
    <xdr:ext cx="534377" cy="259045"/>
    <xdr:sp macro="" textlink="">
      <xdr:nvSpPr>
        <xdr:cNvPr id="146" name="n_4mainValue【道路】&#10;一人当たり延長">
          <a:extLst>
            <a:ext uri="{FF2B5EF4-FFF2-40B4-BE49-F238E27FC236}">
              <a16:creationId xmlns:a16="http://schemas.microsoft.com/office/drawing/2014/main" id="{CAC46049-FAA7-4847-B4BB-A69071E5533C}"/>
            </a:ext>
          </a:extLst>
        </xdr:cNvPr>
        <xdr:cNvSpPr txBox="1"/>
      </xdr:nvSpPr>
      <xdr:spPr>
        <a:xfrm>
          <a:off x="6705111" y="711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A26C2E4-DB1D-4B0D-80E5-C9D97FC3F9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149539E-1A1D-4954-A403-3E0B94D113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4ECB2E4-30A0-4341-95B4-73291D1C160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D1B5B11-857B-4BC1-9FC0-6C552F0A64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C7770C8-0290-4F33-81FC-09B843FBC93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2B00194-16BE-4CBC-ADC7-6F0290CDD88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BF79B27-E7C3-4072-BD4A-2583AF78C65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869FFAF-9517-4D99-AE03-FCC442217C0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F1BAAD0E-2699-46E3-8D8E-2A949ABC7D7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A111083E-93A7-4305-BEDD-4489FF4C632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BC3E3E90-2A1F-4D52-BCAE-4CFD45548A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1B10060D-DDA9-4C9F-9629-47E2919ED43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EC104D9B-89F7-44D7-B11D-1C274B2648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25263488-927E-42A7-85A1-63D968D3F0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BFD62054-1F80-4454-88B5-22D7A642A1B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28E92CA9-5870-41D6-9181-B860B4F521AD}"/>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D9ABB446-DAD0-4559-9710-C63B0A6AF67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EA671CF6-1C16-474A-A5CD-74F1E71F9D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E694BA30-06C0-460B-8902-28F667CE5C2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C141E47A-49DE-4483-9E63-D5045E47C9B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9627148B-EDE1-4A25-A9A5-836A70C296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904A9CD1-2C0A-4A8D-831E-AC4C10E66C7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F23C49B6-D70D-4A7E-B449-F13796CD70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E1105478-432C-4C02-8B4A-77ABCA766CE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824445FE-7E9B-4F8F-9CCE-DCE7720908C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FA4ADB68-6D06-4D09-BAFB-178EBBAD57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A9C5C8F0-1DD2-40B7-892D-7FECAEA59F8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63DD4E38-2F77-4EF0-9156-B4AF007F7E8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9ABA5EAF-9C9D-45D1-B4EB-357D821F609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4DB1E1B8-BF71-44E1-A65C-10B042E7C2C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7DBFB018-FFA3-49C3-B93D-DE147E7E7B2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053E5F4E-09EB-4850-B54A-A7B82D52212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B7F8EE3F-5C55-469D-93C5-8C3FFCD91CB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85BB8BC8-D00E-4A2D-BDC5-11F8ABA4A4F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DAC08489-4592-431F-957E-29BDEFC74B8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32A6ECE2-1EF4-4419-A4C4-A116A29805D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12B9A09D-7642-4AE7-B392-5F87E755BAB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92277C69-1141-4096-A05B-407499DFF95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FA048F53-6AED-4574-B8C0-5D5B5D05149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235C4C8D-CF8B-4F37-9AA2-CE9A73B5500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公営住宅】&#10;有形固定資産減価償却率グラフ枠">
          <a:extLst>
            <a:ext uri="{FF2B5EF4-FFF2-40B4-BE49-F238E27FC236}">
              <a16:creationId xmlns:a16="http://schemas.microsoft.com/office/drawing/2014/main" id="{31DC325D-3FB4-4AEA-83C1-812C92A9CF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188" name="直線コネクタ 187">
          <a:extLst>
            <a:ext uri="{FF2B5EF4-FFF2-40B4-BE49-F238E27FC236}">
              <a16:creationId xmlns:a16="http://schemas.microsoft.com/office/drawing/2014/main" id="{B193C9EA-14FF-4258-9CC0-A47EAEF65175}"/>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189" name="【公営住宅】&#10;有形固定資産減価償却率最小値テキスト">
          <a:extLst>
            <a:ext uri="{FF2B5EF4-FFF2-40B4-BE49-F238E27FC236}">
              <a16:creationId xmlns:a16="http://schemas.microsoft.com/office/drawing/2014/main" id="{47884B3A-0329-48F1-8F76-23C2297A12C2}"/>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190" name="直線コネクタ 189">
          <a:extLst>
            <a:ext uri="{FF2B5EF4-FFF2-40B4-BE49-F238E27FC236}">
              <a16:creationId xmlns:a16="http://schemas.microsoft.com/office/drawing/2014/main" id="{2B5242E9-F525-4E30-88FB-5205785322A6}"/>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191" name="【公営住宅】&#10;有形固定資産減価償却率最大値テキスト">
          <a:extLst>
            <a:ext uri="{FF2B5EF4-FFF2-40B4-BE49-F238E27FC236}">
              <a16:creationId xmlns:a16="http://schemas.microsoft.com/office/drawing/2014/main" id="{6FF49E96-E9CC-497F-AA22-0F58994FD02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192" name="直線コネクタ 191">
          <a:extLst>
            <a:ext uri="{FF2B5EF4-FFF2-40B4-BE49-F238E27FC236}">
              <a16:creationId xmlns:a16="http://schemas.microsoft.com/office/drawing/2014/main" id="{591BA8C8-0CFD-4226-9E65-627449FA0F59}"/>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193" name="【公営住宅】&#10;有形固定資産減価償却率平均値テキスト">
          <a:extLst>
            <a:ext uri="{FF2B5EF4-FFF2-40B4-BE49-F238E27FC236}">
              <a16:creationId xmlns:a16="http://schemas.microsoft.com/office/drawing/2014/main" id="{3A5931C8-E0C6-47F5-A3DC-7809414158F6}"/>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194" name="フローチャート: 判断 193">
          <a:extLst>
            <a:ext uri="{FF2B5EF4-FFF2-40B4-BE49-F238E27FC236}">
              <a16:creationId xmlns:a16="http://schemas.microsoft.com/office/drawing/2014/main" id="{9FCE003F-64FD-4375-A7BF-150943AA5976}"/>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195" name="フローチャート: 判断 194">
          <a:extLst>
            <a:ext uri="{FF2B5EF4-FFF2-40B4-BE49-F238E27FC236}">
              <a16:creationId xmlns:a16="http://schemas.microsoft.com/office/drawing/2014/main" id="{5FDA8088-87C7-4151-8F7C-E91CB5BD5F08}"/>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196" name="フローチャート: 判断 195">
          <a:extLst>
            <a:ext uri="{FF2B5EF4-FFF2-40B4-BE49-F238E27FC236}">
              <a16:creationId xmlns:a16="http://schemas.microsoft.com/office/drawing/2014/main" id="{00B160BD-246F-4BFB-B347-E5683C808BD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197" name="フローチャート: 判断 196">
          <a:extLst>
            <a:ext uri="{FF2B5EF4-FFF2-40B4-BE49-F238E27FC236}">
              <a16:creationId xmlns:a16="http://schemas.microsoft.com/office/drawing/2014/main" id="{C4A8576E-68BD-49ED-A51A-D505B673D9CF}"/>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198" name="フローチャート: 判断 197">
          <a:extLst>
            <a:ext uri="{FF2B5EF4-FFF2-40B4-BE49-F238E27FC236}">
              <a16:creationId xmlns:a16="http://schemas.microsoft.com/office/drawing/2014/main" id="{BD75121B-C0FE-463D-9D69-5F2B59EE82DF}"/>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D2158DA-B6DB-44D2-A093-461C4A0158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5CEF95C-DBDA-4494-8F26-F60339D13D2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6B0C86A-F3FF-444D-A2A3-C9D278D565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C854DBEC-430A-4AC7-B10B-164794DB3CA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25BDE522-4716-4353-9351-C97BE3EB774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166914</xdr:rowOff>
    </xdr:from>
    <xdr:to>
      <xdr:col>24</xdr:col>
      <xdr:colOff>114300</xdr:colOff>
      <xdr:row>81</xdr:row>
      <xdr:rowOff>97064</xdr:rowOff>
    </xdr:to>
    <xdr:sp macro="" textlink="">
      <xdr:nvSpPr>
        <xdr:cNvPr id="204" name="楕円 203">
          <a:extLst>
            <a:ext uri="{FF2B5EF4-FFF2-40B4-BE49-F238E27FC236}">
              <a16:creationId xmlns:a16="http://schemas.microsoft.com/office/drawing/2014/main" id="{8F850BD1-E1CB-4345-B3CF-8F3BB40D2692}"/>
            </a:ext>
          </a:extLst>
        </xdr:cNvPr>
        <xdr:cNvSpPr/>
      </xdr:nvSpPr>
      <xdr:spPr>
        <a:xfrm>
          <a:off x="4584700" y="138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18341</xdr:rowOff>
    </xdr:from>
    <xdr:ext cx="405111" cy="259045"/>
    <xdr:sp macro="" textlink="">
      <xdr:nvSpPr>
        <xdr:cNvPr id="205" name="【公営住宅】&#10;有形固定資産減価償却率該当値テキスト">
          <a:extLst>
            <a:ext uri="{FF2B5EF4-FFF2-40B4-BE49-F238E27FC236}">
              <a16:creationId xmlns:a16="http://schemas.microsoft.com/office/drawing/2014/main" id="{C6F74369-62FF-434E-BCD1-68FF435805C7}"/>
            </a:ext>
          </a:extLst>
        </xdr:cNvPr>
        <xdr:cNvSpPr txBox="1"/>
      </xdr:nvSpPr>
      <xdr:spPr>
        <a:xfrm>
          <a:off x="4673600" y="1373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132624</xdr:rowOff>
    </xdr:from>
    <xdr:to>
      <xdr:col>20</xdr:col>
      <xdr:colOff>38100</xdr:colOff>
      <xdr:row>81</xdr:row>
      <xdr:rowOff>62774</xdr:rowOff>
    </xdr:to>
    <xdr:sp macro="" textlink="">
      <xdr:nvSpPr>
        <xdr:cNvPr id="206" name="楕円 205">
          <a:extLst>
            <a:ext uri="{FF2B5EF4-FFF2-40B4-BE49-F238E27FC236}">
              <a16:creationId xmlns:a16="http://schemas.microsoft.com/office/drawing/2014/main" id="{A899F118-8F7D-4980-A45B-B68A6EAC0057}"/>
            </a:ext>
          </a:extLst>
        </xdr:cNvPr>
        <xdr:cNvSpPr/>
      </xdr:nvSpPr>
      <xdr:spPr>
        <a:xfrm>
          <a:off x="3746500" y="1384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11974</xdr:rowOff>
    </xdr:from>
    <xdr:to>
      <xdr:col>24</xdr:col>
      <xdr:colOff>63500</xdr:colOff>
      <xdr:row>81</xdr:row>
      <xdr:rowOff>46264</xdr:rowOff>
    </xdr:to>
    <xdr:cxnSp macro="">
      <xdr:nvCxnSpPr>
        <xdr:cNvPr id="207" name="直線コネクタ 206">
          <a:extLst>
            <a:ext uri="{FF2B5EF4-FFF2-40B4-BE49-F238E27FC236}">
              <a16:creationId xmlns:a16="http://schemas.microsoft.com/office/drawing/2014/main" id="{C20FD2D8-7DC8-4288-8745-180731B8C88F}"/>
            </a:ext>
          </a:extLst>
        </xdr:cNvPr>
        <xdr:cNvCxnSpPr/>
      </xdr:nvCxnSpPr>
      <xdr:spPr>
        <a:xfrm>
          <a:off x="3797300" y="1389942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23223</xdr:rowOff>
    </xdr:from>
    <xdr:to>
      <xdr:col>15</xdr:col>
      <xdr:colOff>101600</xdr:colOff>
      <xdr:row>81</xdr:row>
      <xdr:rowOff>124823</xdr:rowOff>
    </xdr:to>
    <xdr:sp macro="" textlink="">
      <xdr:nvSpPr>
        <xdr:cNvPr id="208" name="楕円 207">
          <a:extLst>
            <a:ext uri="{FF2B5EF4-FFF2-40B4-BE49-F238E27FC236}">
              <a16:creationId xmlns:a16="http://schemas.microsoft.com/office/drawing/2014/main" id="{2733E443-3FF9-4E6A-AE1B-A4B8F4A3E686}"/>
            </a:ext>
          </a:extLst>
        </xdr:cNvPr>
        <xdr:cNvSpPr/>
      </xdr:nvSpPr>
      <xdr:spPr>
        <a:xfrm>
          <a:off x="2857500" y="139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11974</xdr:rowOff>
    </xdr:from>
    <xdr:to>
      <xdr:col>19</xdr:col>
      <xdr:colOff>177800</xdr:colOff>
      <xdr:row>81</xdr:row>
      <xdr:rowOff>74023</xdr:rowOff>
    </xdr:to>
    <xdr:cxnSp macro="">
      <xdr:nvCxnSpPr>
        <xdr:cNvPr id="209" name="直線コネクタ 208">
          <a:extLst>
            <a:ext uri="{FF2B5EF4-FFF2-40B4-BE49-F238E27FC236}">
              <a16:creationId xmlns:a16="http://schemas.microsoft.com/office/drawing/2014/main" id="{4562569F-F167-4951-977D-3D16FE73EC85}"/>
            </a:ext>
          </a:extLst>
        </xdr:cNvPr>
        <xdr:cNvCxnSpPr/>
      </xdr:nvCxnSpPr>
      <xdr:spPr>
        <a:xfrm flipV="1">
          <a:off x="2908300" y="1389942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160382</xdr:rowOff>
    </xdr:from>
    <xdr:to>
      <xdr:col>10</xdr:col>
      <xdr:colOff>165100</xdr:colOff>
      <xdr:row>81</xdr:row>
      <xdr:rowOff>90532</xdr:rowOff>
    </xdr:to>
    <xdr:sp macro="" textlink="">
      <xdr:nvSpPr>
        <xdr:cNvPr id="210" name="楕円 209">
          <a:extLst>
            <a:ext uri="{FF2B5EF4-FFF2-40B4-BE49-F238E27FC236}">
              <a16:creationId xmlns:a16="http://schemas.microsoft.com/office/drawing/2014/main" id="{3501E227-1191-4759-9A42-E980C9631DF3}"/>
            </a:ext>
          </a:extLst>
        </xdr:cNvPr>
        <xdr:cNvSpPr/>
      </xdr:nvSpPr>
      <xdr:spPr>
        <a:xfrm>
          <a:off x="1968500" y="138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39732</xdr:rowOff>
    </xdr:from>
    <xdr:to>
      <xdr:col>15</xdr:col>
      <xdr:colOff>50800</xdr:colOff>
      <xdr:row>81</xdr:row>
      <xdr:rowOff>74023</xdr:rowOff>
    </xdr:to>
    <xdr:cxnSp macro="">
      <xdr:nvCxnSpPr>
        <xdr:cNvPr id="211" name="直線コネクタ 210">
          <a:extLst>
            <a:ext uri="{FF2B5EF4-FFF2-40B4-BE49-F238E27FC236}">
              <a16:creationId xmlns:a16="http://schemas.microsoft.com/office/drawing/2014/main" id="{213B92A8-BAB1-4512-A1F5-64FF0B5A2530}"/>
            </a:ext>
          </a:extLst>
        </xdr:cNvPr>
        <xdr:cNvCxnSpPr/>
      </xdr:nvCxnSpPr>
      <xdr:spPr>
        <a:xfrm>
          <a:off x="2019300" y="1392718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126093</xdr:rowOff>
    </xdr:from>
    <xdr:to>
      <xdr:col>6</xdr:col>
      <xdr:colOff>38100</xdr:colOff>
      <xdr:row>81</xdr:row>
      <xdr:rowOff>56243</xdr:rowOff>
    </xdr:to>
    <xdr:sp macro="" textlink="">
      <xdr:nvSpPr>
        <xdr:cNvPr id="212" name="楕円 211">
          <a:extLst>
            <a:ext uri="{FF2B5EF4-FFF2-40B4-BE49-F238E27FC236}">
              <a16:creationId xmlns:a16="http://schemas.microsoft.com/office/drawing/2014/main" id="{FB5965F8-E6F2-48FC-8F50-9BB9B9F3FDE0}"/>
            </a:ext>
          </a:extLst>
        </xdr:cNvPr>
        <xdr:cNvSpPr/>
      </xdr:nvSpPr>
      <xdr:spPr>
        <a:xfrm>
          <a:off x="1079500" y="1384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5443</xdr:rowOff>
    </xdr:from>
    <xdr:to>
      <xdr:col>10</xdr:col>
      <xdr:colOff>114300</xdr:colOff>
      <xdr:row>81</xdr:row>
      <xdr:rowOff>39732</xdr:rowOff>
    </xdr:to>
    <xdr:cxnSp macro="">
      <xdr:nvCxnSpPr>
        <xdr:cNvPr id="213" name="直線コネクタ 212">
          <a:extLst>
            <a:ext uri="{FF2B5EF4-FFF2-40B4-BE49-F238E27FC236}">
              <a16:creationId xmlns:a16="http://schemas.microsoft.com/office/drawing/2014/main" id="{2AB6D194-BACE-40A3-A45E-6DC82800B790}"/>
            </a:ext>
          </a:extLst>
        </xdr:cNvPr>
        <xdr:cNvCxnSpPr/>
      </xdr:nvCxnSpPr>
      <xdr:spPr>
        <a:xfrm>
          <a:off x="1130300" y="138928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214" name="n_1aveValue【公営住宅】&#10;有形固定資産減価償却率">
          <a:extLst>
            <a:ext uri="{FF2B5EF4-FFF2-40B4-BE49-F238E27FC236}">
              <a16:creationId xmlns:a16="http://schemas.microsoft.com/office/drawing/2014/main" id="{D4F3A8A4-5129-4E29-B944-E90CEEC3EB5D}"/>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215" name="n_2aveValue【公営住宅】&#10;有形固定資産減価償却率">
          <a:extLst>
            <a:ext uri="{FF2B5EF4-FFF2-40B4-BE49-F238E27FC236}">
              <a16:creationId xmlns:a16="http://schemas.microsoft.com/office/drawing/2014/main" id="{1E6BA14E-2577-4412-9BAF-A4B259D83260}"/>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216" name="n_3aveValue【公営住宅】&#10;有形固定資産減価償却率">
          <a:extLst>
            <a:ext uri="{FF2B5EF4-FFF2-40B4-BE49-F238E27FC236}">
              <a16:creationId xmlns:a16="http://schemas.microsoft.com/office/drawing/2014/main" id="{32FE9250-763C-4F48-87ED-A18346195692}"/>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217" name="n_4aveValue【公営住宅】&#10;有形固定資産減価償却率">
          <a:extLst>
            <a:ext uri="{FF2B5EF4-FFF2-40B4-BE49-F238E27FC236}">
              <a16:creationId xmlns:a16="http://schemas.microsoft.com/office/drawing/2014/main" id="{AC91386F-19D0-4012-9887-2E5FC4CA3C85}"/>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79301</xdr:rowOff>
    </xdr:from>
    <xdr:ext cx="405111" cy="259045"/>
    <xdr:sp macro="" textlink="">
      <xdr:nvSpPr>
        <xdr:cNvPr id="218" name="n_1mainValue【公営住宅】&#10;有形固定資産減価償却率">
          <a:extLst>
            <a:ext uri="{FF2B5EF4-FFF2-40B4-BE49-F238E27FC236}">
              <a16:creationId xmlns:a16="http://schemas.microsoft.com/office/drawing/2014/main" id="{C145E3AA-4ECD-48F0-8506-B88CA3FF1BE2}"/>
            </a:ext>
          </a:extLst>
        </xdr:cNvPr>
        <xdr:cNvSpPr txBox="1"/>
      </xdr:nvSpPr>
      <xdr:spPr>
        <a:xfrm>
          <a:off x="3582044" y="1362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141350</xdr:rowOff>
    </xdr:from>
    <xdr:ext cx="405111" cy="259045"/>
    <xdr:sp macro="" textlink="">
      <xdr:nvSpPr>
        <xdr:cNvPr id="219" name="n_2mainValue【公営住宅】&#10;有形固定資産減価償却率">
          <a:extLst>
            <a:ext uri="{FF2B5EF4-FFF2-40B4-BE49-F238E27FC236}">
              <a16:creationId xmlns:a16="http://schemas.microsoft.com/office/drawing/2014/main" id="{7568115C-8B32-4453-85A1-4EED1CD23C6C}"/>
            </a:ext>
          </a:extLst>
        </xdr:cNvPr>
        <xdr:cNvSpPr txBox="1"/>
      </xdr:nvSpPr>
      <xdr:spPr>
        <a:xfrm>
          <a:off x="27057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107059</xdr:rowOff>
    </xdr:from>
    <xdr:ext cx="405111" cy="259045"/>
    <xdr:sp macro="" textlink="">
      <xdr:nvSpPr>
        <xdr:cNvPr id="220" name="n_3mainValue【公営住宅】&#10;有形固定資産減価償却率">
          <a:extLst>
            <a:ext uri="{FF2B5EF4-FFF2-40B4-BE49-F238E27FC236}">
              <a16:creationId xmlns:a16="http://schemas.microsoft.com/office/drawing/2014/main" id="{E3EEB204-7C9B-4B7F-B82A-3F5217A07A41}"/>
            </a:ext>
          </a:extLst>
        </xdr:cNvPr>
        <xdr:cNvSpPr txBox="1"/>
      </xdr:nvSpPr>
      <xdr:spPr>
        <a:xfrm>
          <a:off x="1816744" y="1365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72770</xdr:rowOff>
    </xdr:from>
    <xdr:ext cx="405111" cy="259045"/>
    <xdr:sp macro="" textlink="">
      <xdr:nvSpPr>
        <xdr:cNvPr id="221" name="n_4mainValue【公営住宅】&#10;有形固定資産減価償却率">
          <a:extLst>
            <a:ext uri="{FF2B5EF4-FFF2-40B4-BE49-F238E27FC236}">
              <a16:creationId xmlns:a16="http://schemas.microsoft.com/office/drawing/2014/main" id="{6E9BC382-5937-4FFD-9FC7-0B57163500D9}"/>
            </a:ext>
          </a:extLst>
        </xdr:cNvPr>
        <xdr:cNvSpPr txBox="1"/>
      </xdr:nvSpPr>
      <xdr:spPr>
        <a:xfrm>
          <a:off x="927744" y="1361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174701CE-23A1-4819-A80B-4902384910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F1F27246-BA67-4C7B-A419-37DCE570B9D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57F4DDE3-3113-49CF-A188-5F7345DC624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980689A7-5E81-4D97-A1C0-982C55A59A0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25E600D2-B122-4A96-B8DE-FD44EBAE33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73A67A57-71A1-41D9-9680-C3743CCEACF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3CCF743C-BBD2-4858-AAC0-260A63C509E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4746596D-D278-4B80-9FA4-0D376FA95EC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989EDE1-3830-4678-99EF-C003C5463A6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E3A79114-D5DB-403F-939C-139C54E4630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DAB98A69-B762-49C3-B156-91FAAC9B822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00105461-E5AD-4FAC-840E-641DC8E22C2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2E250DB3-F897-4D44-9951-435EBCEEA66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5629B78B-A95A-440A-AE9B-9243E8334C5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FB6D7CF9-8555-40A6-B388-866F8494B58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701F648D-CD17-4DED-ABCD-6B6D72F87EB7}"/>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C5CDA9CF-9AD8-4285-9AA2-B761CE17672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1D871651-1297-4483-B208-ECEBEB16A689}"/>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46C60C24-6BCB-46A1-993A-F90AEE4ACFC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802115B4-35DA-4059-BA2E-0A60F1CE9F2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5E9B4FF3-86D6-491F-9132-8B768715CD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8D7832C9-032E-4F0E-973C-B377D79542F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公営住宅】&#10;一人当たり面積グラフ枠">
          <a:extLst>
            <a:ext uri="{FF2B5EF4-FFF2-40B4-BE49-F238E27FC236}">
              <a16:creationId xmlns:a16="http://schemas.microsoft.com/office/drawing/2014/main" id="{C463F00C-5C3C-40A3-B4C2-65E60B4A74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245" name="直線コネクタ 244">
          <a:extLst>
            <a:ext uri="{FF2B5EF4-FFF2-40B4-BE49-F238E27FC236}">
              <a16:creationId xmlns:a16="http://schemas.microsoft.com/office/drawing/2014/main" id="{C8D35F8E-3B9E-40FD-B886-4AB8982E4A7F}"/>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246" name="【公営住宅】&#10;一人当たり面積最小値テキスト">
          <a:extLst>
            <a:ext uri="{FF2B5EF4-FFF2-40B4-BE49-F238E27FC236}">
              <a16:creationId xmlns:a16="http://schemas.microsoft.com/office/drawing/2014/main" id="{EAA3DA0E-423A-4508-9409-BC5EDE315B79}"/>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247" name="直線コネクタ 246">
          <a:extLst>
            <a:ext uri="{FF2B5EF4-FFF2-40B4-BE49-F238E27FC236}">
              <a16:creationId xmlns:a16="http://schemas.microsoft.com/office/drawing/2014/main" id="{CB2C6BD4-ACDC-4649-A491-4BB60DFA5EDD}"/>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248" name="【公営住宅】&#10;一人当たり面積最大値テキスト">
          <a:extLst>
            <a:ext uri="{FF2B5EF4-FFF2-40B4-BE49-F238E27FC236}">
              <a16:creationId xmlns:a16="http://schemas.microsoft.com/office/drawing/2014/main" id="{96384821-D0CE-4019-9BF0-F1DD45A0AE15}"/>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249" name="直線コネクタ 248">
          <a:extLst>
            <a:ext uri="{FF2B5EF4-FFF2-40B4-BE49-F238E27FC236}">
              <a16:creationId xmlns:a16="http://schemas.microsoft.com/office/drawing/2014/main" id="{9DB032A0-0864-4382-9196-B6EC19480B7A}"/>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250" name="【公営住宅】&#10;一人当たり面積平均値テキスト">
          <a:extLst>
            <a:ext uri="{FF2B5EF4-FFF2-40B4-BE49-F238E27FC236}">
              <a16:creationId xmlns:a16="http://schemas.microsoft.com/office/drawing/2014/main" id="{80D2F2B2-AFC9-45C6-95E9-72809F8E40BD}"/>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251" name="フローチャート: 判断 250">
          <a:extLst>
            <a:ext uri="{FF2B5EF4-FFF2-40B4-BE49-F238E27FC236}">
              <a16:creationId xmlns:a16="http://schemas.microsoft.com/office/drawing/2014/main" id="{6520C8F8-D54B-4474-9633-EFECFA81EC8A}"/>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252" name="フローチャート: 判断 251">
          <a:extLst>
            <a:ext uri="{FF2B5EF4-FFF2-40B4-BE49-F238E27FC236}">
              <a16:creationId xmlns:a16="http://schemas.microsoft.com/office/drawing/2014/main" id="{41DFB37D-BF74-4EDB-BDE9-47BC0AC6DFD6}"/>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253" name="フローチャート: 判断 252">
          <a:extLst>
            <a:ext uri="{FF2B5EF4-FFF2-40B4-BE49-F238E27FC236}">
              <a16:creationId xmlns:a16="http://schemas.microsoft.com/office/drawing/2014/main" id="{CB29D941-7844-4C2A-B875-2A992A644566}"/>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254" name="フローチャート: 判断 253">
          <a:extLst>
            <a:ext uri="{FF2B5EF4-FFF2-40B4-BE49-F238E27FC236}">
              <a16:creationId xmlns:a16="http://schemas.microsoft.com/office/drawing/2014/main" id="{B0A3DD90-6154-4F44-8606-611A661FC6DC}"/>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255" name="フローチャート: 判断 254">
          <a:extLst>
            <a:ext uri="{FF2B5EF4-FFF2-40B4-BE49-F238E27FC236}">
              <a16:creationId xmlns:a16="http://schemas.microsoft.com/office/drawing/2014/main" id="{04A33726-AF0E-4F4E-9871-3DCF7C9A1BCD}"/>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9E821CBB-ECF0-4A43-8C4D-03AD8AED7B6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6DE19F-4B55-4636-950E-E1137B160F4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3D930036-503C-481E-9994-91498757536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E2D9812-37EB-4158-8C13-9B03C8E7547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EDE9E454-C877-44D1-BD4A-3AD8D8D6246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80493</xdr:rowOff>
    </xdr:from>
    <xdr:to>
      <xdr:col>55</xdr:col>
      <xdr:colOff>50800</xdr:colOff>
      <xdr:row>86</xdr:row>
      <xdr:rowOff>10643</xdr:rowOff>
    </xdr:to>
    <xdr:sp macro="" textlink="">
      <xdr:nvSpPr>
        <xdr:cNvPr id="261" name="楕円 260">
          <a:extLst>
            <a:ext uri="{FF2B5EF4-FFF2-40B4-BE49-F238E27FC236}">
              <a16:creationId xmlns:a16="http://schemas.microsoft.com/office/drawing/2014/main" id="{E4466F4E-C844-4CE7-AC43-F504ED9C9181}"/>
            </a:ext>
          </a:extLst>
        </xdr:cNvPr>
        <xdr:cNvSpPr/>
      </xdr:nvSpPr>
      <xdr:spPr>
        <a:xfrm>
          <a:off x="10426700" y="1465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58920</xdr:rowOff>
    </xdr:from>
    <xdr:ext cx="469744" cy="259045"/>
    <xdr:sp macro="" textlink="">
      <xdr:nvSpPr>
        <xdr:cNvPr id="262" name="【公営住宅】&#10;一人当たり面積該当値テキスト">
          <a:extLst>
            <a:ext uri="{FF2B5EF4-FFF2-40B4-BE49-F238E27FC236}">
              <a16:creationId xmlns:a16="http://schemas.microsoft.com/office/drawing/2014/main" id="{BA03FDB7-B524-461C-9E5D-59E2BC8DD751}"/>
            </a:ext>
          </a:extLst>
        </xdr:cNvPr>
        <xdr:cNvSpPr txBox="1"/>
      </xdr:nvSpPr>
      <xdr:spPr>
        <a:xfrm>
          <a:off x="10515600" y="1463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81483</xdr:rowOff>
    </xdr:from>
    <xdr:to>
      <xdr:col>50</xdr:col>
      <xdr:colOff>165100</xdr:colOff>
      <xdr:row>86</xdr:row>
      <xdr:rowOff>11633</xdr:rowOff>
    </xdr:to>
    <xdr:sp macro="" textlink="">
      <xdr:nvSpPr>
        <xdr:cNvPr id="263" name="楕円 262">
          <a:extLst>
            <a:ext uri="{FF2B5EF4-FFF2-40B4-BE49-F238E27FC236}">
              <a16:creationId xmlns:a16="http://schemas.microsoft.com/office/drawing/2014/main" id="{4C6AA351-9E05-4A20-8963-0A9E8919EE8C}"/>
            </a:ext>
          </a:extLst>
        </xdr:cNvPr>
        <xdr:cNvSpPr/>
      </xdr:nvSpPr>
      <xdr:spPr>
        <a:xfrm>
          <a:off x="9588500" y="1465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131293</xdr:rowOff>
    </xdr:from>
    <xdr:to>
      <xdr:col>55</xdr:col>
      <xdr:colOff>0</xdr:colOff>
      <xdr:row>85</xdr:row>
      <xdr:rowOff>132283</xdr:rowOff>
    </xdr:to>
    <xdr:cxnSp macro="">
      <xdr:nvCxnSpPr>
        <xdr:cNvPr id="264" name="直線コネクタ 263">
          <a:extLst>
            <a:ext uri="{FF2B5EF4-FFF2-40B4-BE49-F238E27FC236}">
              <a16:creationId xmlns:a16="http://schemas.microsoft.com/office/drawing/2014/main" id="{7F13D8B6-F27E-4BA2-90E5-4A840A6DFB2F}"/>
            </a:ext>
          </a:extLst>
        </xdr:cNvPr>
        <xdr:cNvCxnSpPr/>
      </xdr:nvCxnSpPr>
      <xdr:spPr>
        <a:xfrm flipV="1">
          <a:off x="9639300" y="14704543"/>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90399</xdr:rowOff>
    </xdr:from>
    <xdr:to>
      <xdr:col>46</xdr:col>
      <xdr:colOff>38100</xdr:colOff>
      <xdr:row>86</xdr:row>
      <xdr:rowOff>20549</xdr:rowOff>
    </xdr:to>
    <xdr:sp macro="" textlink="">
      <xdr:nvSpPr>
        <xdr:cNvPr id="265" name="楕円 264">
          <a:extLst>
            <a:ext uri="{FF2B5EF4-FFF2-40B4-BE49-F238E27FC236}">
              <a16:creationId xmlns:a16="http://schemas.microsoft.com/office/drawing/2014/main" id="{3A06635C-5D7C-4F72-B86C-B9D3411F2AE1}"/>
            </a:ext>
          </a:extLst>
        </xdr:cNvPr>
        <xdr:cNvSpPr/>
      </xdr:nvSpPr>
      <xdr:spPr>
        <a:xfrm>
          <a:off x="8699500" y="1466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132283</xdr:rowOff>
    </xdr:from>
    <xdr:to>
      <xdr:col>50</xdr:col>
      <xdr:colOff>114300</xdr:colOff>
      <xdr:row>85</xdr:row>
      <xdr:rowOff>141199</xdr:rowOff>
    </xdr:to>
    <xdr:cxnSp macro="">
      <xdr:nvCxnSpPr>
        <xdr:cNvPr id="266" name="直線コネクタ 265">
          <a:extLst>
            <a:ext uri="{FF2B5EF4-FFF2-40B4-BE49-F238E27FC236}">
              <a16:creationId xmlns:a16="http://schemas.microsoft.com/office/drawing/2014/main" id="{F397F5C4-F035-4B5E-A9E4-387AED5AF57F}"/>
            </a:ext>
          </a:extLst>
        </xdr:cNvPr>
        <xdr:cNvCxnSpPr/>
      </xdr:nvCxnSpPr>
      <xdr:spPr>
        <a:xfrm flipV="1">
          <a:off x="8750300" y="14705533"/>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92608</xdr:rowOff>
    </xdr:from>
    <xdr:to>
      <xdr:col>41</xdr:col>
      <xdr:colOff>101600</xdr:colOff>
      <xdr:row>86</xdr:row>
      <xdr:rowOff>22758</xdr:rowOff>
    </xdr:to>
    <xdr:sp macro="" textlink="">
      <xdr:nvSpPr>
        <xdr:cNvPr id="267" name="楕円 266">
          <a:extLst>
            <a:ext uri="{FF2B5EF4-FFF2-40B4-BE49-F238E27FC236}">
              <a16:creationId xmlns:a16="http://schemas.microsoft.com/office/drawing/2014/main" id="{F49197B3-1763-4070-9B88-6B44717FD203}"/>
            </a:ext>
          </a:extLst>
        </xdr:cNvPr>
        <xdr:cNvSpPr/>
      </xdr:nvSpPr>
      <xdr:spPr>
        <a:xfrm>
          <a:off x="7810500" y="1466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141199</xdr:rowOff>
    </xdr:from>
    <xdr:to>
      <xdr:col>45</xdr:col>
      <xdr:colOff>177800</xdr:colOff>
      <xdr:row>85</xdr:row>
      <xdr:rowOff>143408</xdr:rowOff>
    </xdr:to>
    <xdr:cxnSp macro="">
      <xdr:nvCxnSpPr>
        <xdr:cNvPr id="268" name="直線コネクタ 267">
          <a:extLst>
            <a:ext uri="{FF2B5EF4-FFF2-40B4-BE49-F238E27FC236}">
              <a16:creationId xmlns:a16="http://schemas.microsoft.com/office/drawing/2014/main" id="{51B118CB-6D54-4500-BF27-B5D3A024387F}"/>
            </a:ext>
          </a:extLst>
        </xdr:cNvPr>
        <xdr:cNvCxnSpPr/>
      </xdr:nvCxnSpPr>
      <xdr:spPr>
        <a:xfrm flipV="1">
          <a:off x="7861300" y="14714449"/>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93904</xdr:rowOff>
    </xdr:from>
    <xdr:to>
      <xdr:col>36</xdr:col>
      <xdr:colOff>165100</xdr:colOff>
      <xdr:row>86</xdr:row>
      <xdr:rowOff>24054</xdr:rowOff>
    </xdr:to>
    <xdr:sp macro="" textlink="">
      <xdr:nvSpPr>
        <xdr:cNvPr id="269" name="楕円 268">
          <a:extLst>
            <a:ext uri="{FF2B5EF4-FFF2-40B4-BE49-F238E27FC236}">
              <a16:creationId xmlns:a16="http://schemas.microsoft.com/office/drawing/2014/main" id="{E42AEFEA-C130-4CC9-98E1-0498CA971345}"/>
            </a:ext>
          </a:extLst>
        </xdr:cNvPr>
        <xdr:cNvSpPr/>
      </xdr:nvSpPr>
      <xdr:spPr>
        <a:xfrm>
          <a:off x="6921500" y="1466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143408</xdr:rowOff>
    </xdr:from>
    <xdr:to>
      <xdr:col>41</xdr:col>
      <xdr:colOff>50800</xdr:colOff>
      <xdr:row>85</xdr:row>
      <xdr:rowOff>144704</xdr:rowOff>
    </xdr:to>
    <xdr:cxnSp macro="">
      <xdr:nvCxnSpPr>
        <xdr:cNvPr id="270" name="直線コネクタ 269">
          <a:extLst>
            <a:ext uri="{FF2B5EF4-FFF2-40B4-BE49-F238E27FC236}">
              <a16:creationId xmlns:a16="http://schemas.microsoft.com/office/drawing/2014/main" id="{3D7EF0F2-F9EB-4CF1-98A4-C91A72678F19}"/>
            </a:ext>
          </a:extLst>
        </xdr:cNvPr>
        <xdr:cNvCxnSpPr/>
      </xdr:nvCxnSpPr>
      <xdr:spPr>
        <a:xfrm flipV="1">
          <a:off x="6972300" y="14716658"/>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271" name="n_1aveValue【公営住宅】&#10;一人当たり面積">
          <a:extLst>
            <a:ext uri="{FF2B5EF4-FFF2-40B4-BE49-F238E27FC236}">
              <a16:creationId xmlns:a16="http://schemas.microsoft.com/office/drawing/2014/main" id="{7B1CF215-F87A-4FD1-87BA-636D0BF0676A}"/>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272" name="n_2aveValue【公営住宅】&#10;一人当たり面積">
          <a:extLst>
            <a:ext uri="{FF2B5EF4-FFF2-40B4-BE49-F238E27FC236}">
              <a16:creationId xmlns:a16="http://schemas.microsoft.com/office/drawing/2014/main" id="{659F46AD-C9B5-4642-8E7C-ED55F7775655}"/>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273" name="n_3aveValue【公営住宅】&#10;一人当たり面積">
          <a:extLst>
            <a:ext uri="{FF2B5EF4-FFF2-40B4-BE49-F238E27FC236}">
              <a16:creationId xmlns:a16="http://schemas.microsoft.com/office/drawing/2014/main" id="{BA907D6E-97E8-4F93-92EA-1BAAE6A2CFCA}"/>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274" name="n_4aveValue【公営住宅】&#10;一人当たり面積">
          <a:extLst>
            <a:ext uri="{FF2B5EF4-FFF2-40B4-BE49-F238E27FC236}">
              <a16:creationId xmlns:a16="http://schemas.microsoft.com/office/drawing/2014/main" id="{5C4F9C7A-D53A-4AD1-8681-869251BED778}"/>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2760</xdr:rowOff>
    </xdr:from>
    <xdr:ext cx="469744" cy="259045"/>
    <xdr:sp macro="" textlink="">
      <xdr:nvSpPr>
        <xdr:cNvPr id="275" name="n_1mainValue【公営住宅】&#10;一人当たり面積">
          <a:extLst>
            <a:ext uri="{FF2B5EF4-FFF2-40B4-BE49-F238E27FC236}">
              <a16:creationId xmlns:a16="http://schemas.microsoft.com/office/drawing/2014/main" id="{757D0041-5C43-4147-A1E8-BAA40847D6FC}"/>
            </a:ext>
          </a:extLst>
        </xdr:cNvPr>
        <xdr:cNvSpPr txBox="1"/>
      </xdr:nvSpPr>
      <xdr:spPr>
        <a:xfrm>
          <a:off x="9391727" y="14747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11676</xdr:rowOff>
    </xdr:from>
    <xdr:ext cx="469744" cy="259045"/>
    <xdr:sp macro="" textlink="">
      <xdr:nvSpPr>
        <xdr:cNvPr id="276" name="n_2mainValue【公営住宅】&#10;一人当たり面積">
          <a:extLst>
            <a:ext uri="{FF2B5EF4-FFF2-40B4-BE49-F238E27FC236}">
              <a16:creationId xmlns:a16="http://schemas.microsoft.com/office/drawing/2014/main" id="{29BDA639-F2A2-4E0C-8510-58EB9DB56844}"/>
            </a:ext>
          </a:extLst>
        </xdr:cNvPr>
        <xdr:cNvSpPr txBox="1"/>
      </xdr:nvSpPr>
      <xdr:spPr>
        <a:xfrm>
          <a:off x="8515427" y="1475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13885</xdr:rowOff>
    </xdr:from>
    <xdr:ext cx="469744" cy="259045"/>
    <xdr:sp macro="" textlink="">
      <xdr:nvSpPr>
        <xdr:cNvPr id="277" name="n_3mainValue【公営住宅】&#10;一人当たり面積">
          <a:extLst>
            <a:ext uri="{FF2B5EF4-FFF2-40B4-BE49-F238E27FC236}">
              <a16:creationId xmlns:a16="http://schemas.microsoft.com/office/drawing/2014/main" id="{9D2C62B5-E2BA-40F6-A5D9-5D0A4F5227BD}"/>
            </a:ext>
          </a:extLst>
        </xdr:cNvPr>
        <xdr:cNvSpPr txBox="1"/>
      </xdr:nvSpPr>
      <xdr:spPr>
        <a:xfrm>
          <a:off x="7626427" y="147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15181</xdr:rowOff>
    </xdr:from>
    <xdr:ext cx="469744" cy="259045"/>
    <xdr:sp macro="" textlink="">
      <xdr:nvSpPr>
        <xdr:cNvPr id="278" name="n_4mainValue【公営住宅】&#10;一人当たり面積">
          <a:extLst>
            <a:ext uri="{FF2B5EF4-FFF2-40B4-BE49-F238E27FC236}">
              <a16:creationId xmlns:a16="http://schemas.microsoft.com/office/drawing/2014/main" id="{676CB761-29AF-4343-A8A9-DAEB549BB6CD}"/>
            </a:ext>
          </a:extLst>
        </xdr:cNvPr>
        <xdr:cNvSpPr txBox="1"/>
      </xdr:nvSpPr>
      <xdr:spPr>
        <a:xfrm>
          <a:off x="6737427" y="1475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1CE27AB1-4C27-4648-9037-CE96E9890ED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46BE9B4F-79DC-44A3-99E1-0495E46BD0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43248F51-4E4E-44B6-95AF-54F928DAEDF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79ECED96-2BFD-4FFC-928B-207567C1BD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7084F476-ABA8-4AF9-B3AD-7A4EE989B7B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DD86273B-CB65-458E-9071-6789E48581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8B21E321-079F-4C5F-9AD0-5F36B90CC40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F29DD598-C87E-46E3-89D8-26BA5D1D580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3696B1D2-F5AA-4AAE-9DD7-9A3443DD162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4452F81C-52F1-4C08-9DE9-6F02ACE1DE7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56A7901B-065B-46ED-AB24-4B941A21D6C9}"/>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0" name="直線コネクタ 289">
          <a:extLst>
            <a:ext uri="{FF2B5EF4-FFF2-40B4-BE49-F238E27FC236}">
              <a16:creationId xmlns:a16="http://schemas.microsoft.com/office/drawing/2014/main" id="{735B172E-2074-434E-BB16-4014E1F4D26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1" name="テキスト ボックス 290">
          <a:extLst>
            <a:ext uri="{FF2B5EF4-FFF2-40B4-BE49-F238E27FC236}">
              <a16:creationId xmlns:a16="http://schemas.microsoft.com/office/drawing/2014/main" id="{07770591-6C45-4142-A18B-3AB5A8468E9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2" name="直線コネクタ 291">
          <a:extLst>
            <a:ext uri="{FF2B5EF4-FFF2-40B4-BE49-F238E27FC236}">
              <a16:creationId xmlns:a16="http://schemas.microsoft.com/office/drawing/2014/main" id="{A06CCAB7-D8EB-408D-A533-5D4B7FE6F34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3" name="テキスト ボックス 292">
          <a:extLst>
            <a:ext uri="{FF2B5EF4-FFF2-40B4-BE49-F238E27FC236}">
              <a16:creationId xmlns:a16="http://schemas.microsoft.com/office/drawing/2014/main" id="{59C7D11E-0FF5-4449-88DC-D1973E39C42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4" name="直線コネクタ 293">
          <a:extLst>
            <a:ext uri="{FF2B5EF4-FFF2-40B4-BE49-F238E27FC236}">
              <a16:creationId xmlns:a16="http://schemas.microsoft.com/office/drawing/2014/main" id="{81E521E3-16D1-4EC0-9E87-748D8E55FF9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5" name="テキスト ボックス 294">
          <a:extLst>
            <a:ext uri="{FF2B5EF4-FFF2-40B4-BE49-F238E27FC236}">
              <a16:creationId xmlns:a16="http://schemas.microsoft.com/office/drawing/2014/main" id="{36C452F3-4FEF-412B-8AF1-3A787E1F55A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6" name="直線コネクタ 295">
          <a:extLst>
            <a:ext uri="{FF2B5EF4-FFF2-40B4-BE49-F238E27FC236}">
              <a16:creationId xmlns:a16="http://schemas.microsoft.com/office/drawing/2014/main" id="{8B256D48-BF9E-496A-839D-34B4DAB9D21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7" name="テキスト ボックス 296">
          <a:extLst>
            <a:ext uri="{FF2B5EF4-FFF2-40B4-BE49-F238E27FC236}">
              <a16:creationId xmlns:a16="http://schemas.microsoft.com/office/drawing/2014/main" id="{48FCB6E5-4B99-40E4-8F6A-FBB6B5687AA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8" name="直線コネクタ 297">
          <a:extLst>
            <a:ext uri="{FF2B5EF4-FFF2-40B4-BE49-F238E27FC236}">
              <a16:creationId xmlns:a16="http://schemas.microsoft.com/office/drawing/2014/main" id="{56CB3CAF-914F-46D2-82E2-3ABC3C46FAE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9" name="テキスト ボックス 298">
          <a:extLst>
            <a:ext uri="{FF2B5EF4-FFF2-40B4-BE49-F238E27FC236}">
              <a16:creationId xmlns:a16="http://schemas.microsoft.com/office/drawing/2014/main" id="{A0A56F91-A3CA-4D96-82A3-C648C8911028}"/>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0" name="直線コネクタ 299">
          <a:extLst>
            <a:ext uri="{FF2B5EF4-FFF2-40B4-BE49-F238E27FC236}">
              <a16:creationId xmlns:a16="http://schemas.microsoft.com/office/drawing/2014/main" id="{959DD659-9EB4-4C93-BA91-192887DDA8C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1" name="テキスト ボックス 300">
          <a:extLst>
            <a:ext uri="{FF2B5EF4-FFF2-40B4-BE49-F238E27FC236}">
              <a16:creationId xmlns:a16="http://schemas.microsoft.com/office/drawing/2014/main" id="{85D8D574-CE4D-405B-BA7D-9CED0E6FD42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41C69194-16D0-4F95-817B-C69710B0680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3" name="【港湾・漁港】&#10;有形固定資産減価償却率グラフ枠">
          <a:extLst>
            <a:ext uri="{FF2B5EF4-FFF2-40B4-BE49-F238E27FC236}">
              <a16:creationId xmlns:a16="http://schemas.microsoft.com/office/drawing/2014/main" id="{8985AFC0-13AE-42A3-86F3-577D9839DAF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304" name="直線コネクタ 303">
          <a:extLst>
            <a:ext uri="{FF2B5EF4-FFF2-40B4-BE49-F238E27FC236}">
              <a16:creationId xmlns:a16="http://schemas.microsoft.com/office/drawing/2014/main" id="{FC175059-ADA9-42C6-B984-4E6F0578CD80}"/>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5" name="【港湾・漁港】&#10;有形固定資産減価償却率最小値テキスト">
          <a:extLst>
            <a:ext uri="{FF2B5EF4-FFF2-40B4-BE49-F238E27FC236}">
              <a16:creationId xmlns:a16="http://schemas.microsoft.com/office/drawing/2014/main" id="{F14D6A18-5CD5-45D2-9405-0DD3708DCAF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6" name="直線コネクタ 305">
          <a:extLst>
            <a:ext uri="{FF2B5EF4-FFF2-40B4-BE49-F238E27FC236}">
              <a16:creationId xmlns:a16="http://schemas.microsoft.com/office/drawing/2014/main" id="{5F47A62C-ABC8-4D87-BE81-3CB07367AA5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307" name="【港湾・漁港】&#10;有形固定資産減価償却率最大値テキスト">
          <a:extLst>
            <a:ext uri="{FF2B5EF4-FFF2-40B4-BE49-F238E27FC236}">
              <a16:creationId xmlns:a16="http://schemas.microsoft.com/office/drawing/2014/main" id="{CD1AA637-C4B6-4178-855D-F8BA9467F50D}"/>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308" name="直線コネクタ 307">
          <a:extLst>
            <a:ext uri="{FF2B5EF4-FFF2-40B4-BE49-F238E27FC236}">
              <a16:creationId xmlns:a16="http://schemas.microsoft.com/office/drawing/2014/main" id="{CC2165F3-5AB0-4330-A94A-3743D7689C28}"/>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309" name="【港湾・漁港】&#10;有形固定資産減価償却率平均値テキスト">
          <a:extLst>
            <a:ext uri="{FF2B5EF4-FFF2-40B4-BE49-F238E27FC236}">
              <a16:creationId xmlns:a16="http://schemas.microsoft.com/office/drawing/2014/main" id="{F2F0D306-8DFA-42E5-AD28-6DA5B3705CE7}"/>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310" name="フローチャート: 判断 309">
          <a:extLst>
            <a:ext uri="{FF2B5EF4-FFF2-40B4-BE49-F238E27FC236}">
              <a16:creationId xmlns:a16="http://schemas.microsoft.com/office/drawing/2014/main" id="{1A0AAA8D-32F2-41D4-A1B5-15CE754E379A}"/>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311" name="フローチャート: 判断 310">
          <a:extLst>
            <a:ext uri="{FF2B5EF4-FFF2-40B4-BE49-F238E27FC236}">
              <a16:creationId xmlns:a16="http://schemas.microsoft.com/office/drawing/2014/main" id="{E55CA9E2-C027-41FF-B055-6AB390069582}"/>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312" name="フローチャート: 判断 311">
          <a:extLst>
            <a:ext uri="{FF2B5EF4-FFF2-40B4-BE49-F238E27FC236}">
              <a16:creationId xmlns:a16="http://schemas.microsoft.com/office/drawing/2014/main" id="{567E01D9-188A-44EB-98B6-575F1294A994}"/>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313" name="フローチャート: 判断 312">
          <a:extLst>
            <a:ext uri="{FF2B5EF4-FFF2-40B4-BE49-F238E27FC236}">
              <a16:creationId xmlns:a16="http://schemas.microsoft.com/office/drawing/2014/main" id="{24627837-9CB9-4932-8048-72DED6086A0B}"/>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314" name="フローチャート: 判断 313">
          <a:extLst>
            <a:ext uri="{FF2B5EF4-FFF2-40B4-BE49-F238E27FC236}">
              <a16:creationId xmlns:a16="http://schemas.microsoft.com/office/drawing/2014/main" id="{B35BD7FE-455D-48E3-A3C5-BC4888EEEBB5}"/>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9FFF69C-286E-4DBE-B9A6-8E62774C045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64A40BC7-95F0-4BD4-B5D0-ED1545CCDF0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62D53FAE-6391-4411-9C65-A069173D0FB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BC6718A-0154-472A-8354-7F293BC6F7D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69C025A3-3998-4B39-ACF7-E33850CE3E8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141332</xdr:rowOff>
    </xdr:from>
    <xdr:to>
      <xdr:col>24</xdr:col>
      <xdr:colOff>114300</xdr:colOff>
      <xdr:row>101</xdr:row>
      <xdr:rowOff>71482</xdr:rowOff>
    </xdr:to>
    <xdr:sp macro="" textlink="">
      <xdr:nvSpPr>
        <xdr:cNvPr id="320" name="楕円 319">
          <a:extLst>
            <a:ext uri="{FF2B5EF4-FFF2-40B4-BE49-F238E27FC236}">
              <a16:creationId xmlns:a16="http://schemas.microsoft.com/office/drawing/2014/main" id="{BF21AAD5-38D3-4B9E-AE77-2877FED15D25}"/>
            </a:ext>
          </a:extLst>
        </xdr:cNvPr>
        <xdr:cNvSpPr/>
      </xdr:nvSpPr>
      <xdr:spPr>
        <a:xfrm>
          <a:off x="45847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56259</xdr:rowOff>
    </xdr:from>
    <xdr:ext cx="405111" cy="259045"/>
    <xdr:sp macro="" textlink="">
      <xdr:nvSpPr>
        <xdr:cNvPr id="321" name="【港湾・漁港】&#10;有形固定資産減価償却率該当値テキスト">
          <a:extLst>
            <a:ext uri="{FF2B5EF4-FFF2-40B4-BE49-F238E27FC236}">
              <a16:creationId xmlns:a16="http://schemas.microsoft.com/office/drawing/2014/main" id="{11FE9250-023B-4D4F-95F3-6B0566B5C64F}"/>
            </a:ext>
          </a:extLst>
        </xdr:cNvPr>
        <xdr:cNvSpPr txBox="1"/>
      </xdr:nvSpPr>
      <xdr:spPr>
        <a:xfrm>
          <a:off x="4673600" y="1720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154395</xdr:rowOff>
    </xdr:from>
    <xdr:to>
      <xdr:col>20</xdr:col>
      <xdr:colOff>38100</xdr:colOff>
      <xdr:row>101</xdr:row>
      <xdr:rowOff>84545</xdr:rowOff>
    </xdr:to>
    <xdr:sp macro="" textlink="">
      <xdr:nvSpPr>
        <xdr:cNvPr id="322" name="楕円 321">
          <a:extLst>
            <a:ext uri="{FF2B5EF4-FFF2-40B4-BE49-F238E27FC236}">
              <a16:creationId xmlns:a16="http://schemas.microsoft.com/office/drawing/2014/main" id="{B54D32D3-B0B3-43FE-AC7C-96C9FF3DFED1}"/>
            </a:ext>
          </a:extLst>
        </xdr:cNvPr>
        <xdr:cNvSpPr/>
      </xdr:nvSpPr>
      <xdr:spPr>
        <a:xfrm>
          <a:off x="374650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20682</xdr:rowOff>
    </xdr:from>
    <xdr:to>
      <xdr:col>24</xdr:col>
      <xdr:colOff>63500</xdr:colOff>
      <xdr:row>101</xdr:row>
      <xdr:rowOff>33745</xdr:rowOff>
    </xdr:to>
    <xdr:cxnSp macro="">
      <xdr:nvCxnSpPr>
        <xdr:cNvPr id="323" name="直線コネクタ 322">
          <a:extLst>
            <a:ext uri="{FF2B5EF4-FFF2-40B4-BE49-F238E27FC236}">
              <a16:creationId xmlns:a16="http://schemas.microsoft.com/office/drawing/2014/main" id="{548AB3B9-A231-4755-806A-C66BE8A0310F}"/>
            </a:ext>
          </a:extLst>
        </xdr:cNvPr>
        <xdr:cNvCxnSpPr/>
      </xdr:nvCxnSpPr>
      <xdr:spPr>
        <a:xfrm flipV="1">
          <a:off x="3797300" y="1733713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146231</xdr:rowOff>
    </xdr:from>
    <xdr:to>
      <xdr:col>15</xdr:col>
      <xdr:colOff>101600</xdr:colOff>
      <xdr:row>101</xdr:row>
      <xdr:rowOff>76381</xdr:rowOff>
    </xdr:to>
    <xdr:sp macro="" textlink="">
      <xdr:nvSpPr>
        <xdr:cNvPr id="324" name="楕円 323">
          <a:extLst>
            <a:ext uri="{FF2B5EF4-FFF2-40B4-BE49-F238E27FC236}">
              <a16:creationId xmlns:a16="http://schemas.microsoft.com/office/drawing/2014/main" id="{A23BD80D-778C-469E-9AF0-FE5296F1F44C}"/>
            </a:ext>
          </a:extLst>
        </xdr:cNvPr>
        <xdr:cNvSpPr/>
      </xdr:nvSpPr>
      <xdr:spPr>
        <a:xfrm>
          <a:off x="2857500" y="1729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25581</xdr:rowOff>
    </xdr:from>
    <xdr:to>
      <xdr:col>19</xdr:col>
      <xdr:colOff>177800</xdr:colOff>
      <xdr:row>101</xdr:row>
      <xdr:rowOff>33745</xdr:rowOff>
    </xdr:to>
    <xdr:cxnSp macro="">
      <xdr:nvCxnSpPr>
        <xdr:cNvPr id="325" name="直線コネクタ 324">
          <a:extLst>
            <a:ext uri="{FF2B5EF4-FFF2-40B4-BE49-F238E27FC236}">
              <a16:creationId xmlns:a16="http://schemas.microsoft.com/office/drawing/2014/main" id="{3D1F256F-15A9-4A59-8B16-C52EE6164612}"/>
            </a:ext>
          </a:extLst>
        </xdr:cNvPr>
        <xdr:cNvCxnSpPr/>
      </xdr:nvCxnSpPr>
      <xdr:spPr>
        <a:xfrm>
          <a:off x="2908300" y="17342031"/>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120106</xdr:rowOff>
    </xdr:from>
    <xdr:to>
      <xdr:col>10</xdr:col>
      <xdr:colOff>165100</xdr:colOff>
      <xdr:row>101</xdr:row>
      <xdr:rowOff>50256</xdr:rowOff>
    </xdr:to>
    <xdr:sp macro="" textlink="">
      <xdr:nvSpPr>
        <xdr:cNvPr id="326" name="楕円 325">
          <a:extLst>
            <a:ext uri="{FF2B5EF4-FFF2-40B4-BE49-F238E27FC236}">
              <a16:creationId xmlns:a16="http://schemas.microsoft.com/office/drawing/2014/main" id="{01776FC4-C390-4F45-9E91-C42F18E1BB58}"/>
            </a:ext>
          </a:extLst>
        </xdr:cNvPr>
        <xdr:cNvSpPr/>
      </xdr:nvSpPr>
      <xdr:spPr>
        <a:xfrm>
          <a:off x="19685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170906</xdr:rowOff>
    </xdr:from>
    <xdr:to>
      <xdr:col>15</xdr:col>
      <xdr:colOff>50800</xdr:colOff>
      <xdr:row>101</xdr:row>
      <xdr:rowOff>25581</xdr:rowOff>
    </xdr:to>
    <xdr:cxnSp macro="">
      <xdr:nvCxnSpPr>
        <xdr:cNvPr id="327" name="直線コネクタ 326">
          <a:extLst>
            <a:ext uri="{FF2B5EF4-FFF2-40B4-BE49-F238E27FC236}">
              <a16:creationId xmlns:a16="http://schemas.microsoft.com/office/drawing/2014/main" id="{DCC4F5E4-3F1D-4A0D-B4C4-039B4431A2F7}"/>
            </a:ext>
          </a:extLst>
        </xdr:cNvPr>
        <xdr:cNvCxnSpPr/>
      </xdr:nvCxnSpPr>
      <xdr:spPr>
        <a:xfrm>
          <a:off x="2019300" y="1731590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80918</xdr:rowOff>
    </xdr:from>
    <xdr:to>
      <xdr:col>6</xdr:col>
      <xdr:colOff>38100</xdr:colOff>
      <xdr:row>101</xdr:row>
      <xdr:rowOff>11068</xdr:rowOff>
    </xdr:to>
    <xdr:sp macro="" textlink="">
      <xdr:nvSpPr>
        <xdr:cNvPr id="328" name="楕円 327">
          <a:extLst>
            <a:ext uri="{FF2B5EF4-FFF2-40B4-BE49-F238E27FC236}">
              <a16:creationId xmlns:a16="http://schemas.microsoft.com/office/drawing/2014/main" id="{2729C147-72C1-4080-A7C0-38657E9C85A1}"/>
            </a:ext>
          </a:extLst>
        </xdr:cNvPr>
        <xdr:cNvSpPr/>
      </xdr:nvSpPr>
      <xdr:spPr>
        <a:xfrm>
          <a:off x="1079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131718</xdr:rowOff>
    </xdr:from>
    <xdr:to>
      <xdr:col>10</xdr:col>
      <xdr:colOff>114300</xdr:colOff>
      <xdr:row>100</xdr:row>
      <xdr:rowOff>170906</xdr:rowOff>
    </xdr:to>
    <xdr:cxnSp macro="">
      <xdr:nvCxnSpPr>
        <xdr:cNvPr id="329" name="直線コネクタ 328">
          <a:extLst>
            <a:ext uri="{FF2B5EF4-FFF2-40B4-BE49-F238E27FC236}">
              <a16:creationId xmlns:a16="http://schemas.microsoft.com/office/drawing/2014/main" id="{8CFFF827-6296-4A62-BBDA-C2D9CC9AF902}"/>
            </a:ext>
          </a:extLst>
        </xdr:cNvPr>
        <xdr:cNvCxnSpPr/>
      </xdr:nvCxnSpPr>
      <xdr:spPr>
        <a:xfrm>
          <a:off x="1130300" y="1727671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330" name="n_1aveValue【港湾・漁港】&#10;有形固定資産減価償却率">
          <a:extLst>
            <a:ext uri="{FF2B5EF4-FFF2-40B4-BE49-F238E27FC236}">
              <a16:creationId xmlns:a16="http://schemas.microsoft.com/office/drawing/2014/main" id="{26137627-2045-417D-96DB-3BE5BB54E0ED}"/>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331" name="n_2aveValue【港湾・漁港】&#10;有形固定資産減価償却率">
          <a:extLst>
            <a:ext uri="{FF2B5EF4-FFF2-40B4-BE49-F238E27FC236}">
              <a16:creationId xmlns:a16="http://schemas.microsoft.com/office/drawing/2014/main" id="{3D1444E6-801F-4101-A289-A51459EBD93E}"/>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93634</xdr:rowOff>
    </xdr:from>
    <xdr:ext cx="405111" cy="259045"/>
    <xdr:sp macro="" textlink="">
      <xdr:nvSpPr>
        <xdr:cNvPr id="332" name="n_3aveValue【港湾・漁港】&#10;有形固定資産減価償却率">
          <a:extLst>
            <a:ext uri="{FF2B5EF4-FFF2-40B4-BE49-F238E27FC236}">
              <a16:creationId xmlns:a16="http://schemas.microsoft.com/office/drawing/2014/main" id="{CAE5718D-55DC-4163-B4CE-3DCF3C52D1B2}"/>
            </a:ext>
          </a:extLst>
        </xdr:cNvPr>
        <xdr:cNvSpPr txBox="1"/>
      </xdr:nvSpPr>
      <xdr:spPr>
        <a:xfrm>
          <a:off x="1816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333" name="n_4aveValue【港湾・漁港】&#10;有形固定資産減価償却率">
          <a:extLst>
            <a:ext uri="{FF2B5EF4-FFF2-40B4-BE49-F238E27FC236}">
              <a16:creationId xmlns:a16="http://schemas.microsoft.com/office/drawing/2014/main" id="{7FE30911-1DBC-45DA-96B1-4763855B1B4E}"/>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101072</xdr:rowOff>
    </xdr:from>
    <xdr:ext cx="405111" cy="259045"/>
    <xdr:sp macro="" textlink="">
      <xdr:nvSpPr>
        <xdr:cNvPr id="334" name="n_1mainValue【港湾・漁港】&#10;有形固定資産減価償却率">
          <a:extLst>
            <a:ext uri="{FF2B5EF4-FFF2-40B4-BE49-F238E27FC236}">
              <a16:creationId xmlns:a16="http://schemas.microsoft.com/office/drawing/2014/main" id="{4EB1AD3B-0B50-4607-A1F5-4E01306DDB7A}"/>
            </a:ext>
          </a:extLst>
        </xdr:cNvPr>
        <xdr:cNvSpPr txBox="1"/>
      </xdr:nvSpPr>
      <xdr:spPr>
        <a:xfrm>
          <a:off x="3582044" y="170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92908</xdr:rowOff>
    </xdr:from>
    <xdr:ext cx="405111" cy="259045"/>
    <xdr:sp macro="" textlink="">
      <xdr:nvSpPr>
        <xdr:cNvPr id="335" name="n_2mainValue【港湾・漁港】&#10;有形固定資産減価償却率">
          <a:extLst>
            <a:ext uri="{FF2B5EF4-FFF2-40B4-BE49-F238E27FC236}">
              <a16:creationId xmlns:a16="http://schemas.microsoft.com/office/drawing/2014/main" id="{F4832E3B-589D-4DF1-9838-C1877E36DDE6}"/>
            </a:ext>
          </a:extLst>
        </xdr:cNvPr>
        <xdr:cNvSpPr txBox="1"/>
      </xdr:nvSpPr>
      <xdr:spPr>
        <a:xfrm>
          <a:off x="2705744"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66783</xdr:rowOff>
    </xdr:from>
    <xdr:ext cx="405111" cy="259045"/>
    <xdr:sp macro="" textlink="">
      <xdr:nvSpPr>
        <xdr:cNvPr id="336" name="n_3mainValue【港湾・漁港】&#10;有形固定資産減価償却率">
          <a:extLst>
            <a:ext uri="{FF2B5EF4-FFF2-40B4-BE49-F238E27FC236}">
              <a16:creationId xmlns:a16="http://schemas.microsoft.com/office/drawing/2014/main" id="{86EC4185-0881-47C7-94B2-83DF41445FC8}"/>
            </a:ext>
          </a:extLst>
        </xdr:cNvPr>
        <xdr:cNvSpPr txBox="1"/>
      </xdr:nvSpPr>
      <xdr:spPr>
        <a:xfrm>
          <a:off x="181674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27595</xdr:rowOff>
    </xdr:from>
    <xdr:ext cx="405111" cy="259045"/>
    <xdr:sp macro="" textlink="">
      <xdr:nvSpPr>
        <xdr:cNvPr id="337" name="n_4mainValue【港湾・漁港】&#10;有形固定資産減価償却率">
          <a:extLst>
            <a:ext uri="{FF2B5EF4-FFF2-40B4-BE49-F238E27FC236}">
              <a16:creationId xmlns:a16="http://schemas.microsoft.com/office/drawing/2014/main" id="{95B24A8B-A0E5-4C57-81DE-31283BB37EEB}"/>
            </a:ext>
          </a:extLst>
        </xdr:cNvPr>
        <xdr:cNvSpPr txBox="1"/>
      </xdr:nvSpPr>
      <xdr:spPr>
        <a:xfrm>
          <a:off x="927744" y="1700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0AC885B0-1B15-4542-95E9-3E3D598AA0D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3425BE61-017A-45CF-86B2-65CC725C991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05C51A50-9FDC-4587-92CA-E657CF92A11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9BEF3097-086B-4F1F-BB73-BA66F2A46FB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3021D3AE-31D0-4068-9C63-92773ACC5C3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5D5C70C9-E043-4DAC-9252-024B84DAE9C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19933BE6-9F63-4CE3-BE07-AFC06733E2C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C583FB47-E877-41D2-A424-7E834586940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6" name="テキスト ボックス 345">
          <a:extLst>
            <a:ext uri="{FF2B5EF4-FFF2-40B4-BE49-F238E27FC236}">
              <a16:creationId xmlns:a16="http://schemas.microsoft.com/office/drawing/2014/main" id="{D0A2E481-B580-4F6F-A379-AE5129FB4A0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7" name="直線コネクタ 346">
          <a:extLst>
            <a:ext uri="{FF2B5EF4-FFF2-40B4-BE49-F238E27FC236}">
              <a16:creationId xmlns:a16="http://schemas.microsoft.com/office/drawing/2014/main" id="{34F39FAC-8836-4628-939F-53FF2EA5337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8" name="直線コネクタ 347">
          <a:extLst>
            <a:ext uri="{FF2B5EF4-FFF2-40B4-BE49-F238E27FC236}">
              <a16:creationId xmlns:a16="http://schemas.microsoft.com/office/drawing/2014/main" id="{24226112-D102-4C91-AD5E-D92D63CFA2D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349" name="テキスト ボックス 348">
          <a:extLst>
            <a:ext uri="{FF2B5EF4-FFF2-40B4-BE49-F238E27FC236}">
              <a16:creationId xmlns:a16="http://schemas.microsoft.com/office/drawing/2014/main" id="{29E56762-37F4-4312-BA56-03CA0653BBEA}"/>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0" name="直線コネクタ 349">
          <a:extLst>
            <a:ext uri="{FF2B5EF4-FFF2-40B4-BE49-F238E27FC236}">
              <a16:creationId xmlns:a16="http://schemas.microsoft.com/office/drawing/2014/main" id="{316BD8C0-E7A4-43A6-A14F-55D56B5025B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351" name="テキスト ボックス 350">
          <a:extLst>
            <a:ext uri="{FF2B5EF4-FFF2-40B4-BE49-F238E27FC236}">
              <a16:creationId xmlns:a16="http://schemas.microsoft.com/office/drawing/2014/main" id="{EA37D6F4-D0B6-42D9-B8EA-C470F1450025}"/>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2" name="直線コネクタ 351">
          <a:extLst>
            <a:ext uri="{FF2B5EF4-FFF2-40B4-BE49-F238E27FC236}">
              <a16:creationId xmlns:a16="http://schemas.microsoft.com/office/drawing/2014/main" id="{F1606EC2-9AC7-42F4-A9D1-32B2553B58F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353" name="テキスト ボックス 352">
          <a:extLst>
            <a:ext uri="{FF2B5EF4-FFF2-40B4-BE49-F238E27FC236}">
              <a16:creationId xmlns:a16="http://schemas.microsoft.com/office/drawing/2014/main" id="{7768C81C-CEF6-4042-959A-00571EBE939E}"/>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4" name="直線コネクタ 353">
          <a:extLst>
            <a:ext uri="{FF2B5EF4-FFF2-40B4-BE49-F238E27FC236}">
              <a16:creationId xmlns:a16="http://schemas.microsoft.com/office/drawing/2014/main" id="{5A379354-A1B7-4D54-A5F5-A3D40AE4FF2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355" name="テキスト ボックス 354">
          <a:extLst>
            <a:ext uri="{FF2B5EF4-FFF2-40B4-BE49-F238E27FC236}">
              <a16:creationId xmlns:a16="http://schemas.microsoft.com/office/drawing/2014/main" id="{BCBC28AF-4B4C-4628-A36E-4B9B44834F89}"/>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6" name="直線コネクタ 355">
          <a:extLst>
            <a:ext uri="{FF2B5EF4-FFF2-40B4-BE49-F238E27FC236}">
              <a16:creationId xmlns:a16="http://schemas.microsoft.com/office/drawing/2014/main" id="{2E8E64D8-32EF-4064-AC25-7221E485C72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357" name="テキスト ボックス 356">
          <a:extLst>
            <a:ext uri="{FF2B5EF4-FFF2-40B4-BE49-F238E27FC236}">
              <a16:creationId xmlns:a16="http://schemas.microsoft.com/office/drawing/2014/main" id="{30680C7B-2899-4BD1-9E9E-C4E515A7DE3F}"/>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8ED00DF3-2341-4959-9A9B-14CFBB32945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359" name="テキスト ボックス 358">
          <a:extLst>
            <a:ext uri="{FF2B5EF4-FFF2-40B4-BE49-F238E27FC236}">
              <a16:creationId xmlns:a16="http://schemas.microsoft.com/office/drawing/2014/main" id="{6738EA63-D270-4E14-B47A-3293DB8E385A}"/>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港湾・漁港】&#10;一人当たり有形固定資産（償却資産）額グラフ枠">
          <a:extLst>
            <a:ext uri="{FF2B5EF4-FFF2-40B4-BE49-F238E27FC236}">
              <a16:creationId xmlns:a16="http://schemas.microsoft.com/office/drawing/2014/main" id="{E9444CE0-7FDA-4922-B86D-2B0F4AE8368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361" name="直線コネクタ 360">
          <a:extLst>
            <a:ext uri="{FF2B5EF4-FFF2-40B4-BE49-F238E27FC236}">
              <a16:creationId xmlns:a16="http://schemas.microsoft.com/office/drawing/2014/main" id="{23683346-20DD-4A77-A01D-B2E048B34671}"/>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362" name="【港湾・漁港】&#10;一人当たり有形固定資産（償却資産）額最小値テキスト">
          <a:extLst>
            <a:ext uri="{FF2B5EF4-FFF2-40B4-BE49-F238E27FC236}">
              <a16:creationId xmlns:a16="http://schemas.microsoft.com/office/drawing/2014/main" id="{8776796C-2670-4F3D-8D44-F21837E000EB}"/>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363" name="直線コネクタ 362">
          <a:extLst>
            <a:ext uri="{FF2B5EF4-FFF2-40B4-BE49-F238E27FC236}">
              <a16:creationId xmlns:a16="http://schemas.microsoft.com/office/drawing/2014/main" id="{5C67DEF4-586B-4074-BC64-BAFB8E2CE379}"/>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364" name="【港湾・漁港】&#10;一人当たり有形固定資産（償却資産）額最大値テキスト">
          <a:extLst>
            <a:ext uri="{FF2B5EF4-FFF2-40B4-BE49-F238E27FC236}">
              <a16:creationId xmlns:a16="http://schemas.microsoft.com/office/drawing/2014/main" id="{C85C439D-64C0-44BE-B8BA-673A5ED127F4}"/>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365" name="直線コネクタ 364">
          <a:extLst>
            <a:ext uri="{FF2B5EF4-FFF2-40B4-BE49-F238E27FC236}">
              <a16:creationId xmlns:a16="http://schemas.microsoft.com/office/drawing/2014/main" id="{175F47DB-96AD-45CA-B909-7EE3DBD1C175}"/>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113003</xdr:rowOff>
    </xdr:from>
    <xdr:ext cx="690189" cy="259045"/>
    <xdr:sp macro="" textlink="">
      <xdr:nvSpPr>
        <xdr:cNvPr id="366" name="【港湾・漁港】&#10;一人当たり有形固定資産（償却資産）額平均値テキスト">
          <a:extLst>
            <a:ext uri="{FF2B5EF4-FFF2-40B4-BE49-F238E27FC236}">
              <a16:creationId xmlns:a16="http://schemas.microsoft.com/office/drawing/2014/main" id="{DA1311BC-4DCF-430C-BCBF-8EE4FF9B053E}"/>
            </a:ext>
          </a:extLst>
        </xdr:cNvPr>
        <xdr:cNvSpPr txBox="1"/>
      </xdr:nvSpPr>
      <xdr:spPr>
        <a:xfrm>
          <a:off x="10515600" y="18286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367" name="フローチャート: 判断 366">
          <a:extLst>
            <a:ext uri="{FF2B5EF4-FFF2-40B4-BE49-F238E27FC236}">
              <a16:creationId xmlns:a16="http://schemas.microsoft.com/office/drawing/2014/main" id="{8CB52D13-FE38-4D4A-9E5B-FC53783BCED7}"/>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368" name="フローチャート: 判断 367">
          <a:extLst>
            <a:ext uri="{FF2B5EF4-FFF2-40B4-BE49-F238E27FC236}">
              <a16:creationId xmlns:a16="http://schemas.microsoft.com/office/drawing/2014/main" id="{53FB20DF-D4FB-436F-A91B-557235B0286D}"/>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369" name="フローチャート: 判断 368">
          <a:extLst>
            <a:ext uri="{FF2B5EF4-FFF2-40B4-BE49-F238E27FC236}">
              <a16:creationId xmlns:a16="http://schemas.microsoft.com/office/drawing/2014/main" id="{93EF2092-1096-435B-BC67-64C4DAF8E935}"/>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370" name="フローチャート: 判断 369">
          <a:extLst>
            <a:ext uri="{FF2B5EF4-FFF2-40B4-BE49-F238E27FC236}">
              <a16:creationId xmlns:a16="http://schemas.microsoft.com/office/drawing/2014/main" id="{4E58D900-64BA-4D0F-8077-3BC8E06840B9}"/>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371" name="フローチャート: 判断 370">
          <a:extLst>
            <a:ext uri="{FF2B5EF4-FFF2-40B4-BE49-F238E27FC236}">
              <a16:creationId xmlns:a16="http://schemas.microsoft.com/office/drawing/2014/main" id="{A66233F1-3CEE-46D3-A2D8-D8DC322AE524}"/>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C7BF92D3-ED3B-4D71-8D72-7D68E2306C2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400DCC2-CA24-43CF-8E82-D11498CC221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6127A1D-4A84-4430-A59B-45C9977B29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3E7CE08-35F8-4A44-AC1F-776571324DB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96654CD6-B713-4FEC-AC88-8C9FA13E273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70284</xdr:rowOff>
    </xdr:from>
    <xdr:to>
      <xdr:col>55</xdr:col>
      <xdr:colOff>50800</xdr:colOff>
      <xdr:row>109</xdr:row>
      <xdr:rowOff>434</xdr:rowOff>
    </xdr:to>
    <xdr:sp macro="" textlink="">
      <xdr:nvSpPr>
        <xdr:cNvPr id="377" name="楕円 376">
          <a:extLst>
            <a:ext uri="{FF2B5EF4-FFF2-40B4-BE49-F238E27FC236}">
              <a16:creationId xmlns:a16="http://schemas.microsoft.com/office/drawing/2014/main" id="{F1E66A1C-AC6F-4F2A-9428-F6ABD1C33694}"/>
            </a:ext>
          </a:extLst>
        </xdr:cNvPr>
        <xdr:cNvSpPr/>
      </xdr:nvSpPr>
      <xdr:spPr>
        <a:xfrm>
          <a:off x="10426700" y="1858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156661</xdr:rowOff>
    </xdr:from>
    <xdr:ext cx="599010" cy="259045"/>
    <xdr:sp macro="" textlink="">
      <xdr:nvSpPr>
        <xdr:cNvPr id="378" name="【港湾・漁港】&#10;一人当たり有形固定資産（償却資産）額該当値テキスト">
          <a:extLst>
            <a:ext uri="{FF2B5EF4-FFF2-40B4-BE49-F238E27FC236}">
              <a16:creationId xmlns:a16="http://schemas.microsoft.com/office/drawing/2014/main" id="{D09EABFA-A988-4C1C-9F1B-254C4BDA737E}"/>
            </a:ext>
          </a:extLst>
        </xdr:cNvPr>
        <xdr:cNvSpPr txBox="1"/>
      </xdr:nvSpPr>
      <xdr:spPr>
        <a:xfrm>
          <a:off x="10515600" y="18501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75898</xdr:rowOff>
    </xdr:from>
    <xdr:to>
      <xdr:col>50</xdr:col>
      <xdr:colOff>165100</xdr:colOff>
      <xdr:row>109</xdr:row>
      <xdr:rowOff>6048</xdr:rowOff>
    </xdr:to>
    <xdr:sp macro="" textlink="">
      <xdr:nvSpPr>
        <xdr:cNvPr id="379" name="楕円 378">
          <a:extLst>
            <a:ext uri="{FF2B5EF4-FFF2-40B4-BE49-F238E27FC236}">
              <a16:creationId xmlns:a16="http://schemas.microsoft.com/office/drawing/2014/main" id="{59F05C9C-4A8D-4E83-A5E9-91DF0A1FC51A}"/>
            </a:ext>
          </a:extLst>
        </xdr:cNvPr>
        <xdr:cNvSpPr/>
      </xdr:nvSpPr>
      <xdr:spPr>
        <a:xfrm>
          <a:off x="9588500" y="1859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121084</xdr:rowOff>
    </xdr:from>
    <xdr:to>
      <xdr:col>55</xdr:col>
      <xdr:colOff>0</xdr:colOff>
      <xdr:row>108</xdr:row>
      <xdr:rowOff>126698</xdr:rowOff>
    </xdr:to>
    <xdr:cxnSp macro="">
      <xdr:nvCxnSpPr>
        <xdr:cNvPr id="380" name="直線コネクタ 379">
          <a:extLst>
            <a:ext uri="{FF2B5EF4-FFF2-40B4-BE49-F238E27FC236}">
              <a16:creationId xmlns:a16="http://schemas.microsoft.com/office/drawing/2014/main" id="{903C757C-B4A7-45D6-90A2-3983402DC765}"/>
            </a:ext>
          </a:extLst>
        </xdr:cNvPr>
        <xdr:cNvCxnSpPr/>
      </xdr:nvCxnSpPr>
      <xdr:spPr>
        <a:xfrm flipV="1">
          <a:off x="9639300" y="18637684"/>
          <a:ext cx="838200" cy="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78964</xdr:rowOff>
    </xdr:from>
    <xdr:to>
      <xdr:col>46</xdr:col>
      <xdr:colOff>38100</xdr:colOff>
      <xdr:row>109</xdr:row>
      <xdr:rowOff>9114</xdr:rowOff>
    </xdr:to>
    <xdr:sp macro="" textlink="">
      <xdr:nvSpPr>
        <xdr:cNvPr id="381" name="楕円 380">
          <a:extLst>
            <a:ext uri="{FF2B5EF4-FFF2-40B4-BE49-F238E27FC236}">
              <a16:creationId xmlns:a16="http://schemas.microsoft.com/office/drawing/2014/main" id="{B788E99B-7DE1-4E87-B80F-6450539C369C}"/>
            </a:ext>
          </a:extLst>
        </xdr:cNvPr>
        <xdr:cNvSpPr/>
      </xdr:nvSpPr>
      <xdr:spPr>
        <a:xfrm>
          <a:off x="8699500" y="1859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126698</xdr:rowOff>
    </xdr:from>
    <xdr:to>
      <xdr:col>50</xdr:col>
      <xdr:colOff>114300</xdr:colOff>
      <xdr:row>108</xdr:row>
      <xdr:rowOff>129764</xdr:rowOff>
    </xdr:to>
    <xdr:cxnSp macro="">
      <xdr:nvCxnSpPr>
        <xdr:cNvPr id="382" name="直線コネクタ 381">
          <a:extLst>
            <a:ext uri="{FF2B5EF4-FFF2-40B4-BE49-F238E27FC236}">
              <a16:creationId xmlns:a16="http://schemas.microsoft.com/office/drawing/2014/main" id="{4865F0F6-7421-4F5B-9FA5-5EA3E56CE4CE}"/>
            </a:ext>
          </a:extLst>
        </xdr:cNvPr>
        <xdr:cNvCxnSpPr/>
      </xdr:nvCxnSpPr>
      <xdr:spPr>
        <a:xfrm flipV="1">
          <a:off x="8750300" y="18643298"/>
          <a:ext cx="889000" cy="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80266</xdr:rowOff>
    </xdr:from>
    <xdr:to>
      <xdr:col>41</xdr:col>
      <xdr:colOff>101600</xdr:colOff>
      <xdr:row>109</xdr:row>
      <xdr:rowOff>10416</xdr:rowOff>
    </xdr:to>
    <xdr:sp macro="" textlink="">
      <xdr:nvSpPr>
        <xdr:cNvPr id="383" name="楕円 382">
          <a:extLst>
            <a:ext uri="{FF2B5EF4-FFF2-40B4-BE49-F238E27FC236}">
              <a16:creationId xmlns:a16="http://schemas.microsoft.com/office/drawing/2014/main" id="{1D9DAC91-368B-40B2-87D2-9EBA5FF5EDF0}"/>
            </a:ext>
          </a:extLst>
        </xdr:cNvPr>
        <xdr:cNvSpPr/>
      </xdr:nvSpPr>
      <xdr:spPr>
        <a:xfrm>
          <a:off x="7810500" y="1859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129764</xdr:rowOff>
    </xdr:from>
    <xdr:to>
      <xdr:col>45</xdr:col>
      <xdr:colOff>177800</xdr:colOff>
      <xdr:row>108</xdr:row>
      <xdr:rowOff>131066</xdr:rowOff>
    </xdr:to>
    <xdr:cxnSp macro="">
      <xdr:nvCxnSpPr>
        <xdr:cNvPr id="384" name="直線コネクタ 383">
          <a:extLst>
            <a:ext uri="{FF2B5EF4-FFF2-40B4-BE49-F238E27FC236}">
              <a16:creationId xmlns:a16="http://schemas.microsoft.com/office/drawing/2014/main" id="{0ACA79B2-246E-4D26-A824-9F73A1806B9D}"/>
            </a:ext>
          </a:extLst>
        </xdr:cNvPr>
        <xdr:cNvCxnSpPr/>
      </xdr:nvCxnSpPr>
      <xdr:spPr>
        <a:xfrm flipV="1">
          <a:off x="7861300" y="18646364"/>
          <a:ext cx="889000" cy="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80462</xdr:rowOff>
    </xdr:from>
    <xdr:to>
      <xdr:col>36</xdr:col>
      <xdr:colOff>165100</xdr:colOff>
      <xdr:row>109</xdr:row>
      <xdr:rowOff>10612</xdr:rowOff>
    </xdr:to>
    <xdr:sp macro="" textlink="">
      <xdr:nvSpPr>
        <xdr:cNvPr id="385" name="楕円 384">
          <a:extLst>
            <a:ext uri="{FF2B5EF4-FFF2-40B4-BE49-F238E27FC236}">
              <a16:creationId xmlns:a16="http://schemas.microsoft.com/office/drawing/2014/main" id="{A71BE6B0-7B36-42FC-AA97-0BBEA18DB64B}"/>
            </a:ext>
          </a:extLst>
        </xdr:cNvPr>
        <xdr:cNvSpPr/>
      </xdr:nvSpPr>
      <xdr:spPr>
        <a:xfrm>
          <a:off x="6921500" y="18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131066</xdr:rowOff>
    </xdr:from>
    <xdr:to>
      <xdr:col>41</xdr:col>
      <xdr:colOff>50800</xdr:colOff>
      <xdr:row>108</xdr:row>
      <xdr:rowOff>131262</xdr:rowOff>
    </xdr:to>
    <xdr:cxnSp macro="">
      <xdr:nvCxnSpPr>
        <xdr:cNvPr id="386" name="直線コネクタ 385">
          <a:extLst>
            <a:ext uri="{FF2B5EF4-FFF2-40B4-BE49-F238E27FC236}">
              <a16:creationId xmlns:a16="http://schemas.microsoft.com/office/drawing/2014/main" id="{AB166BFD-4CDC-49EA-B772-610B2BD2FABC}"/>
            </a:ext>
          </a:extLst>
        </xdr:cNvPr>
        <xdr:cNvCxnSpPr/>
      </xdr:nvCxnSpPr>
      <xdr:spPr>
        <a:xfrm flipV="1">
          <a:off x="6972300" y="18647666"/>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5219</xdr:rowOff>
    </xdr:from>
    <xdr:ext cx="690189" cy="259045"/>
    <xdr:sp macro="" textlink="">
      <xdr:nvSpPr>
        <xdr:cNvPr id="387" name="n_1aveValue【港湾・漁港】&#10;一人当たり有形固定資産（償却資産）額">
          <a:extLst>
            <a:ext uri="{FF2B5EF4-FFF2-40B4-BE49-F238E27FC236}">
              <a16:creationId xmlns:a16="http://schemas.microsoft.com/office/drawing/2014/main" id="{9D4CE1FC-6BA2-47BD-9C81-4DA11DF19A9B}"/>
            </a:ext>
          </a:extLst>
        </xdr:cNvPr>
        <xdr:cNvSpPr txBox="1"/>
      </xdr:nvSpPr>
      <xdr:spPr>
        <a:xfrm>
          <a:off x="9281505" y="181789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14045</xdr:rowOff>
    </xdr:from>
    <xdr:ext cx="690189" cy="259045"/>
    <xdr:sp macro="" textlink="">
      <xdr:nvSpPr>
        <xdr:cNvPr id="388" name="n_2aveValue【港湾・漁港】&#10;一人当たり有形固定資産（償却資産）額">
          <a:extLst>
            <a:ext uri="{FF2B5EF4-FFF2-40B4-BE49-F238E27FC236}">
              <a16:creationId xmlns:a16="http://schemas.microsoft.com/office/drawing/2014/main" id="{C8F6D8E4-A9E9-4A22-BC2D-AB5DA063E3CB}"/>
            </a:ext>
          </a:extLst>
        </xdr:cNvPr>
        <xdr:cNvSpPr txBox="1"/>
      </xdr:nvSpPr>
      <xdr:spPr>
        <a:xfrm>
          <a:off x="8405205" y="18187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42246</xdr:rowOff>
    </xdr:from>
    <xdr:ext cx="690189" cy="259045"/>
    <xdr:sp macro="" textlink="">
      <xdr:nvSpPr>
        <xdr:cNvPr id="389" name="n_3aveValue【港湾・漁港】&#10;一人当たり有形固定資産（償却資産）額">
          <a:extLst>
            <a:ext uri="{FF2B5EF4-FFF2-40B4-BE49-F238E27FC236}">
              <a16:creationId xmlns:a16="http://schemas.microsoft.com/office/drawing/2014/main" id="{D73AF0DB-A66B-41AB-BC3F-4DCAFA1898CE}"/>
            </a:ext>
          </a:extLst>
        </xdr:cNvPr>
        <xdr:cNvSpPr txBox="1"/>
      </xdr:nvSpPr>
      <xdr:spPr>
        <a:xfrm>
          <a:off x="7516205" y="18215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390" name="n_4aveValue【港湾・漁港】&#10;一人当たり有形固定資産（償却資産）額">
          <a:extLst>
            <a:ext uri="{FF2B5EF4-FFF2-40B4-BE49-F238E27FC236}">
              <a16:creationId xmlns:a16="http://schemas.microsoft.com/office/drawing/2014/main" id="{05644B75-AC6C-44D7-A704-2823699E32EA}"/>
            </a:ext>
          </a:extLst>
        </xdr:cNvPr>
        <xdr:cNvSpPr txBox="1"/>
      </xdr:nvSpPr>
      <xdr:spPr>
        <a:xfrm>
          <a:off x="6627205" y="1806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168625</xdr:rowOff>
    </xdr:from>
    <xdr:ext cx="599010" cy="259045"/>
    <xdr:sp macro="" textlink="">
      <xdr:nvSpPr>
        <xdr:cNvPr id="391" name="n_1mainValue【港湾・漁港】&#10;一人当たり有形固定資産（償却資産）額">
          <a:extLst>
            <a:ext uri="{FF2B5EF4-FFF2-40B4-BE49-F238E27FC236}">
              <a16:creationId xmlns:a16="http://schemas.microsoft.com/office/drawing/2014/main" id="{AE225F21-587A-4B6C-A1B5-EA0EDBBBF5E9}"/>
            </a:ext>
          </a:extLst>
        </xdr:cNvPr>
        <xdr:cNvSpPr txBox="1"/>
      </xdr:nvSpPr>
      <xdr:spPr>
        <a:xfrm>
          <a:off x="9327095" y="18685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109</xdr:row>
      <xdr:rowOff>241</xdr:rowOff>
    </xdr:from>
    <xdr:ext cx="599010" cy="259045"/>
    <xdr:sp macro="" textlink="">
      <xdr:nvSpPr>
        <xdr:cNvPr id="392" name="n_2mainValue【港湾・漁港】&#10;一人当たり有形固定資産（償却資産）額">
          <a:extLst>
            <a:ext uri="{FF2B5EF4-FFF2-40B4-BE49-F238E27FC236}">
              <a16:creationId xmlns:a16="http://schemas.microsoft.com/office/drawing/2014/main" id="{D9DF86ED-014D-4DCB-B987-3F261DF52BD0}"/>
            </a:ext>
          </a:extLst>
        </xdr:cNvPr>
        <xdr:cNvSpPr txBox="1"/>
      </xdr:nvSpPr>
      <xdr:spPr>
        <a:xfrm>
          <a:off x="8450795" y="1868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109</xdr:row>
      <xdr:rowOff>1543</xdr:rowOff>
    </xdr:from>
    <xdr:ext cx="599010" cy="259045"/>
    <xdr:sp macro="" textlink="">
      <xdr:nvSpPr>
        <xdr:cNvPr id="393" name="n_3mainValue【港湾・漁港】&#10;一人当たり有形固定資産（償却資産）額">
          <a:extLst>
            <a:ext uri="{FF2B5EF4-FFF2-40B4-BE49-F238E27FC236}">
              <a16:creationId xmlns:a16="http://schemas.microsoft.com/office/drawing/2014/main" id="{04210087-6DDC-4280-8E99-EB0CBAECA0A1}"/>
            </a:ext>
          </a:extLst>
        </xdr:cNvPr>
        <xdr:cNvSpPr txBox="1"/>
      </xdr:nvSpPr>
      <xdr:spPr>
        <a:xfrm>
          <a:off x="7561795" y="18689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109</xdr:row>
      <xdr:rowOff>1739</xdr:rowOff>
    </xdr:from>
    <xdr:ext cx="599010" cy="259045"/>
    <xdr:sp macro="" textlink="">
      <xdr:nvSpPr>
        <xdr:cNvPr id="394" name="n_4mainValue【港湾・漁港】&#10;一人当たり有形固定資産（償却資産）額">
          <a:extLst>
            <a:ext uri="{FF2B5EF4-FFF2-40B4-BE49-F238E27FC236}">
              <a16:creationId xmlns:a16="http://schemas.microsoft.com/office/drawing/2014/main" id="{7245139B-C165-4F26-8D34-FDC4FDCFB00A}"/>
            </a:ext>
          </a:extLst>
        </xdr:cNvPr>
        <xdr:cNvSpPr txBox="1"/>
      </xdr:nvSpPr>
      <xdr:spPr>
        <a:xfrm>
          <a:off x="6672795" y="1868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4060CBE-BF77-435D-9813-AC1BF84F47D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7007E39-43BA-4FF8-9880-46ED77E759A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FCC0FCB-1462-4BC9-B46C-0D4F0B8E0C2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A82A864-9483-4729-BF7C-B4116B4095D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E1731F7-1B91-4413-B1F9-BF76114F28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C1EBD7C8-4628-4553-AF89-8E8B6EC29CF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DF54B00-6E58-4D8D-8F5A-F73B26A565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C902A18-DB84-4D7A-844D-F22E55DA060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B5397301-13A0-4ED8-B9A9-57D5D8AFCBF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3203A6D-8ADD-4A69-B792-B12B32C3C6C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3473C88D-FED3-4779-8720-DC642913280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ED643AC9-72C8-49C2-B497-850C15C8CDD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DCBA211-BC45-4B68-A343-53FD12A98E1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48B492E-CA96-4DD7-842F-9C0379DF86A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DC8D895D-97C8-47D1-A3B7-0EC6D931389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48E3F78D-A448-44D8-A2D3-4B7BC615F03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B706D77C-9FF1-4A2F-A721-57158ACA642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9633BCEC-1614-4D50-87B3-0B66A864C4C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17811924-876C-463D-8161-CD26E6964D2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7EB6D3F2-0192-4BD2-87F0-6DDBDC2221E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F8C1F119-D00B-4657-A008-E8FEB4C5982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B8F2CA0-E237-4E9F-8377-52ACD0AD27D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AE5B2795-248C-458B-8E66-A11C0B5FE38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165BB1B-8E93-4F49-8D1A-670F4449586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5D0AF24B-B003-4F75-B3F3-8242906B27F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A26A2A66-F7A8-4DEE-BB4A-768CDB96EBA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E46C0498-2F67-45C0-B2C5-8B72D3DF4B3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C5DAB194-1DFF-4CA2-B358-7CC3A709FF0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9792FC9-8ECF-46EB-8EE1-F67A43710997}"/>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8A4209DC-695F-40E0-8048-1D68750230C7}"/>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2BCEFC4F-093F-40B9-BCD5-26DD6FBC3E52}"/>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F0E4F98-20BD-4CC5-B663-A1DAA7551112}"/>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18294DFD-7888-41F0-A2CE-AC0DD50DB8A1}"/>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74AD3671-4960-4E7C-8DCC-CAAA2980256E}"/>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92C88A66-94E0-40AC-970E-0125715E8CF1}"/>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60920F51-C329-497C-B939-2F335CAB4CEA}"/>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2D6A9AF-2154-4A94-8AB3-EDC7AE60F5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48A50B1-4918-4272-94D4-2CDE7269E77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57E9023-6FB6-4BA9-9EB1-8B4242D322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8B3823A-7FCE-4798-8D41-12EFC400630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3EA0740-2D85-4388-850B-1A7C10B498B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125004</xdr:rowOff>
    </xdr:from>
    <xdr:to>
      <xdr:col>85</xdr:col>
      <xdr:colOff>177800</xdr:colOff>
      <xdr:row>35</xdr:row>
      <xdr:rowOff>55154</xdr:rowOff>
    </xdr:to>
    <xdr:sp macro="" textlink="">
      <xdr:nvSpPr>
        <xdr:cNvPr id="436" name="楕円 435">
          <a:extLst>
            <a:ext uri="{FF2B5EF4-FFF2-40B4-BE49-F238E27FC236}">
              <a16:creationId xmlns:a16="http://schemas.microsoft.com/office/drawing/2014/main" id="{D0CF7DD9-30D2-41D8-82F0-B7D02A4CEC9E}"/>
            </a:ext>
          </a:extLst>
        </xdr:cNvPr>
        <xdr:cNvSpPr/>
      </xdr:nvSpPr>
      <xdr:spPr>
        <a:xfrm>
          <a:off x="16268700" y="595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147881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3C7242E4-78E7-46EA-AA0B-D5959E8E3EB9}"/>
            </a:ext>
          </a:extLst>
        </xdr:cNvPr>
        <xdr:cNvSpPr txBox="1"/>
      </xdr:nvSpPr>
      <xdr:spPr>
        <a:xfrm>
          <a:off x="16357600" y="580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80917</xdr:rowOff>
    </xdr:from>
    <xdr:to>
      <xdr:col>81</xdr:col>
      <xdr:colOff>101600</xdr:colOff>
      <xdr:row>35</xdr:row>
      <xdr:rowOff>11067</xdr:rowOff>
    </xdr:to>
    <xdr:sp macro="" textlink="">
      <xdr:nvSpPr>
        <xdr:cNvPr id="438" name="楕円 437">
          <a:extLst>
            <a:ext uri="{FF2B5EF4-FFF2-40B4-BE49-F238E27FC236}">
              <a16:creationId xmlns:a16="http://schemas.microsoft.com/office/drawing/2014/main" id="{E3CE74A6-8100-46EA-A520-FD65E1FDC716}"/>
            </a:ext>
          </a:extLst>
        </xdr:cNvPr>
        <xdr:cNvSpPr/>
      </xdr:nvSpPr>
      <xdr:spPr>
        <a:xfrm>
          <a:off x="15430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131717</xdr:rowOff>
    </xdr:from>
    <xdr:to>
      <xdr:col>85</xdr:col>
      <xdr:colOff>127000</xdr:colOff>
      <xdr:row>35</xdr:row>
      <xdr:rowOff>4354</xdr:rowOff>
    </xdr:to>
    <xdr:cxnSp macro="">
      <xdr:nvCxnSpPr>
        <xdr:cNvPr id="439" name="直線コネクタ 438">
          <a:extLst>
            <a:ext uri="{FF2B5EF4-FFF2-40B4-BE49-F238E27FC236}">
              <a16:creationId xmlns:a16="http://schemas.microsoft.com/office/drawing/2014/main" id="{99D2CB8F-58E9-4E09-BD5A-C5A6009F481D}"/>
            </a:ext>
          </a:extLst>
        </xdr:cNvPr>
        <xdr:cNvCxnSpPr/>
      </xdr:nvCxnSpPr>
      <xdr:spPr>
        <a:xfrm>
          <a:off x="15481300" y="596101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53158</xdr:rowOff>
    </xdr:from>
    <xdr:to>
      <xdr:col>76</xdr:col>
      <xdr:colOff>165100</xdr:colOff>
      <xdr:row>34</xdr:row>
      <xdr:rowOff>154758</xdr:rowOff>
    </xdr:to>
    <xdr:sp macro="" textlink="">
      <xdr:nvSpPr>
        <xdr:cNvPr id="440" name="楕円 439">
          <a:extLst>
            <a:ext uri="{FF2B5EF4-FFF2-40B4-BE49-F238E27FC236}">
              <a16:creationId xmlns:a16="http://schemas.microsoft.com/office/drawing/2014/main" id="{CED64919-A69E-4F95-9797-8F6841F36C58}"/>
            </a:ext>
          </a:extLst>
        </xdr:cNvPr>
        <xdr:cNvSpPr/>
      </xdr:nvSpPr>
      <xdr:spPr>
        <a:xfrm>
          <a:off x="14541500" y="588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103958</xdr:rowOff>
    </xdr:from>
    <xdr:to>
      <xdr:col>81</xdr:col>
      <xdr:colOff>50800</xdr:colOff>
      <xdr:row>34</xdr:row>
      <xdr:rowOff>131717</xdr:rowOff>
    </xdr:to>
    <xdr:cxnSp macro="">
      <xdr:nvCxnSpPr>
        <xdr:cNvPr id="441" name="直線コネクタ 440">
          <a:extLst>
            <a:ext uri="{FF2B5EF4-FFF2-40B4-BE49-F238E27FC236}">
              <a16:creationId xmlns:a16="http://schemas.microsoft.com/office/drawing/2014/main" id="{F9CE3573-A530-4724-8D7D-580CA10800F5}"/>
            </a:ext>
          </a:extLst>
        </xdr:cNvPr>
        <xdr:cNvCxnSpPr/>
      </xdr:nvCxnSpPr>
      <xdr:spPr>
        <a:xfrm>
          <a:off x="14592300" y="593325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9072</xdr:rowOff>
    </xdr:from>
    <xdr:to>
      <xdr:col>72</xdr:col>
      <xdr:colOff>38100</xdr:colOff>
      <xdr:row>34</xdr:row>
      <xdr:rowOff>110672</xdr:rowOff>
    </xdr:to>
    <xdr:sp macro="" textlink="">
      <xdr:nvSpPr>
        <xdr:cNvPr id="442" name="楕円 441">
          <a:extLst>
            <a:ext uri="{FF2B5EF4-FFF2-40B4-BE49-F238E27FC236}">
              <a16:creationId xmlns:a16="http://schemas.microsoft.com/office/drawing/2014/main" id="{C5EB1824-C90C-4338-AA10-5CAC1A2C047B}"/>
            </a:ext>
          </a:extLst>
        </xdr:cNvPr>
        <xdr:cNvSpPr/>
      </xdr:nvSpPr>
      <xdr:spPr>
        <a:xfrm>
          <a:off x="13652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34</xdr:row>
      <xdr:rowOff>103958</xdr:rowOff>
    </xdr:to>
    <xdr:cxnSp macro="">
      <xdr:nvCxnSpPr>
        <xdr:cNvPr id="443" name="直線コネクタ 442">
          <a:extLst>
            <a:ext uri="{FF2B5EF4-FFF2-40B4-BE49-F238E27FC236}">
              <a16:creationId xmlns:a16="http://schemas.microsoft.com/office/drawing/2014/main" id="{CC2A3788-2DCF-40CC-A9C4-1CDBCCDC2243}"/>
            </a:ext>
          </a:extLst>
        </xdr:cNvPr>
        <xdr:cNvCxnSpPr/>
      </xdr:nvCxnSpPr>
      <xdr:spPr>
        <a:xfrm>
          <a:off x="13703300" y="5889172"/>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136434</xdr:rowOff>
    </xdr:from>
    <xdr:to>
      <xdr:col>67</xdr:col>
      <xdr:colOff>101600</xdr:colOff>
      <xdr:row>34</xdr:row>
      <xdr:rowOff>66584</xdr:rowOff>
    </xdr:to>
    <xdr:sp macro="" textlink="">
      <xdr:nvSpPr>
        <xdr:cNvPr id="444" name="楕円 443">
          <a:extLst>
            <a:ext uri="{FF2B5EF4-FFF2-40B4-BE49-F238E27FC236}">
              <a16:creationId xmlns:a16="http://schemas.microsoft.com/office/drawing/2014/main" id="{479F5A01-D79C-4DA1-907D-77800D07DCAA}"/>
            </a:ext>
          </a:extLst>
        </xdr:cNvPr>
        <xdr:cNvSpPr/>
      </xdr:nvSpPr>
      <xdr:spPr>
        <a:xfrm>
          <a:off x="12763500" y="579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15784</xdr:rowOff>
    </xdr:from>
    <xdr:to>
      <xdr:col>71</xdr:col>
      <xdr:colOff>177800</xdr:colOff>
      <xdr:row>34</xdr:row>
      <xdr:rowOff>59872</xdr:rowOff>
    </xdr:to>
    <xdr:cxnSp macro="">
      <xdr:nvCxnSpPr>
        <xdr:cNvPr id="445" name="直線コネクタ 444">
          <a:extLst>
            <a:ext uri="{FF2B5EF4-FFF2-40B4-BE49-F238E27FC236}">
              <a16:creationId xmlns:a16="http://schemas.microsoft.com/office/drawing/2014/main" id="{8A82E0AF-706E-4C4E-BFB0-977BBB916BA1}"/>
            </a:ext>
          </a:extLst>
        </xdr:cNvPr>
        <xdr:cNvCxnSpPr/>
      </xdr:nvCxnSpPr>
      <xdr:spPr>
        <a:xfrm>
          <a:off x="12814300" y="584508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3715115B-FE1D-48F0-A64C-67CB3B9D769B}"/>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FEFA51D-6FF3-4DCE-B2B7-7F895C049790}"/>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5A529598-5EF3-4B2A-AE97-FDD6EFF06930}"/>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A64D9D5A-9E37-4FB2-B398-48D3C2C39EA8}"/>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27594</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6395ED8F-750C-4B34-A02E-BC9F9377797C}"/>
            </a:ext>
          </a:extLst>
        </xdr:cNvPr>
        <xdr:cNvSpPr txBox="1"/>
      </xdr:nvSpPr>
      <xdr:spPr>
        <a:xfrm>
          <a:off x="152660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171285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1C7A269-2EA0-46A7-92AD-F6701B90A8EB}"/>
            </a:ext>
          </a:extLst>
        </xdr:cNvPr>
        <xdr:cNvSpPr txBox="1"/>
      </xdr:nvSpPr>
      <xdr:spPr>
        <a:xfrm>
          <a:off x="14389744" y="565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127199</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2A830520-BC3C-4810-A11B-1E236AB281CC}"/>
            </a:ext>
          </a:extLst>
        </xdr:cNvPr>
        <xdr:cNvSpPr txBox="1"/>
      </xdr:nvSpPr>
      <xdr:spPr>
        <a:xfrm>
          <a:off x="13500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83111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562AFCCA-AE4C-4905-9BC5-EC06C7CEA67F}"/>
            </a:ext>
          </a:extLst>
        </xdr:cNvPr>
        <xdr:cNvSpPr txBox="1"/>
      </xdr:nvSpPr>
      <xdr:spPr>
        <a:xfrm>
          <a:off x="12611744" y="556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913D8068-F1F8-460D-B3B4-7289810774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E983481F-8DA4-43BC-ABFB-0E6AF540D8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DB6B1F3-9442-4173-B8DD-E184DBF2828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4BB575BE-794C-41C9-B75C-5BDBB5C3F80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55D6F93-E17F-40B6-8ED6-8312E5D9F65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CC61BE6D-ED1C-4F7E-958A-CD98B9F32FB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C0808A9B-6531-4B91-BAD4-166A5EE5E4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84FA9DB3-9849-422D-A7AF-3A0F02D7818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17E430A-C46C-4125-AA23-1E132279D74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A8BD5A05-6565-4A02-8662-9D8A68D4913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C7174438-7ADE-4E9C-954C-3A94BE1593B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7C8F8A15-BB8E-4BB4-9DDD-5AA21C8EF74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CA5E5BD0-1684-4B0E-AE39-32716D7215A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149A054D-99FA-49B2-A00F-7E5E09C544C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C94F4262-ED16-481F-9AF1-D92DC6C2B8A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AD221BC-E0BB-4C1B-8FEE-E50957ADF57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4022FA4F-37FC-411C-8C54-1942BE08334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62890585-519F-4B96-8510-F4257EC5C66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5D7C780A-5F11-4735-802E-97C20B0EBAB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F8264B9-1233-4C7B-B6EC-60D0C1F05D3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14E2DABB-9487-49DB-BC33-89DF38DB8C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FEA8B044-3373-46AF-B721-359D373A246D}"/>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28EA0326-3F39-4CD2-9EFC-C716F0F677F7}"/>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C658D681-E1A1-4B95-86C9-3E2F5F1717FC}"/>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85496B50-C9D7-409B-BE43-882952A87B6B}"/>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CF82D160-5594-48F6-A05B-088371C72E51}"/>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FEDDECA-14BD-4062-AFCF-770CFC19FA69}"/>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BDE9ECB7-EEF6-4207-B6C7-7284BC5C2A57}"/>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E1E3BCDC-4820-42A8-84D9-50407F4F5A4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67485532-7A9B-4A24-A927-07D389C83427}"/>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C5D4744B-16BF-49F8-844C-FE89C80C0CE1}"/>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34234025-8919-4240-96A5-87C3AB7A0643}"/>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94C040C-F394-4F0D-BB0D-29FC7CF6672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271E6AD-DD77-4A35-9BF4-45A7CA556B4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CB09F8C-647B-4143-B149-E5963F0EB96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C42B992-9D9E-45FA-9F3E-0DC57462ADD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F8DF995-D0B3-4C55-B8A3-F79CAEFA648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macro="" textlink="">
      <xdr:nvSpPr>
        <xdr:cNvPr id="491" name="楕円 490">
          <a:extLst>
            <a:ext uri="{FF2B5EF4-FFF2-40B4-BE49-F238E27FC236}">
              <a16:creationId xmlns:a16="http://schemas.microsoft.com/office/drawing/2014/main" id="{2B1DC3D0-D692-4E4E-B484-E949BADC58DD}"/>
            </a:ext>
          </a:extLst>
        </xdr:cNvPr>
        <xdr:cNvSpPr/>
      </xdr:nvSpPr>
      <xdr:spPr>
        <a:xfrm>
          <a:off x="221107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4843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FE87724E-7781-4889-9A98-BC409AE2DD4D}"/>
            </a:ext>
          </a:extLst>
        </xdr:cNvPr>
        <xdr:cNvSpPr txBox="1"/>
      </xdr:nvSpPr>
      <xdr:spPr>
        <a:xfrm>
          <a:off x="22199600" y="669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155245</xdr:rowOff>
    </xdr:from>
    <xdr:to>
      <xdr:col>112</xdr:col>
      <xdr:colOff>38100</xdr:colOff>
      <xdr:row>40</xdr:row>
      <xdr:rowOff>85395</xdr:rowOff>
    </xdr:to>
    <xdr:sp macro="" textlink="">
      <xdr:nvSpPr>
        <xdr:cNvPr id="493" name="楕円 492">
          <a:extLst>
            <a:ext uri="{FF2B5EF4-FFF2-40B4-BE49-F238E27FC236}">
              <a16:creationId xmlns:a16="http://schemas.microsoft.com/office/drawing/2014/main" id="{82A0E1D5-880E-45C5-88E7-7EDE30F8ED03}"/>
            </a:ext>
          </a:extLst>
        </xdr:cNvPr>
        <xdr:cNvSpPr/>
      </xdr:nvSpPr>
      <xdr:spPr>
        <a:xfrm>
          <a:off x="21272500" y="68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32766</xdr:rowOff>
    </xdr:from>
    <xdr:to>
      <xdr:col>116</xdr:col>
      <xdr:colOff>63500</xdr:colOff>
      <xdr:row>40</xdr:row>
      <xdr:rowOff>34595</xdr:rowOff>
    </xdr:to>
    <xdr:cxnSp macro="">
      <xdr:nvCxnSpPr>
        <xdr:cNvPr id="494" name="直線コネクタ 493">
          <a:extLst>
            <a:ext uri="{FF2B5EF4-FFF2-40B4-BE49-F238E27FC236}">
              <a16:creationId xmlns:a16="http://schemas.microsoft.com/office/drawing/2014/main" id="{3E0275E0-A7C3-4A15-B7E9-62DF36848BF3}"/>
            </a:ext>
          </a:extLst>
        </xdr:cNvPr>
        <xdr:cNvCxnSpPr/>
      </xdr:nvCxnSpPr>
      <xdr:spPr>
        <a:xfrm flipV="1">
          <a:off x="21323300" y="6890766"/>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159359</xdr:rowOff>
    </xdr:from>
    <xdr:to>
      <xdr:col>107</xdr:col>
      <xdr:colOff>101600</xdr:colOff>
      <xdr:row>40</xdr:row>
      <xdr:rowOff>89509</xdr:rowOff>
    </xdr:to>
    <xdr:sp macro="" textlink="">
      <xdr:nvSpPr>
        <xdr:cNvPr id="495" name="楕円 494">
          <a:extLst>
            <a:ext uri="{FF2B5EF4-FFF2-40B4-BE49-F238E27FC236}">
              <a16:creationId xmlns:a16="http://schemas.microsoft.com/office/drawing/2014/main" id="{77689EC8-9105-428E-891E-1B43412CF043}"/>
            </a:ext>
          </a:extLst>
        </xdr:cNvPr>
        <xdr:cNvSpPr/>
      </xdr:nvSpPr>
      <xdr:spPr>
        <a:xfrm>
          <a:off x="20383500" y="68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34595</xdr:rowOff>
    </xdr:from>
    <xdr:to>
      <xdr:col>111</xdr:col>
      <xdr:colOff>177800</xdr:colOff>
      <xdr:row>40</xdr:row>
      <xdr:rowOff>38709</xdr:rowOff>
    </xdr:to>
    <xdr:cxnSp macro="">
      <xdr:nvCxnSpPr>
        <xdr:cNvPr id="496" name="直線コネクタ 495">
          <a:extLst>
            <a:ext uri="{FF2B5EF4-FFF2-40B4-BE49-F238E27FC236}">
              <a16:creationId xmlns:a16="http://schemas.microsoft.com/office/drawing/2014/main" id="{2D41B333-31DF-4AAF-9DCF-B9A69C7D725D}"/>
            </a:ext>
          </a:extLst>
        </xdr:cNvPr>
        <xdr:cNvCxnSpPr/>
      </xdr:nvCxnSpPr>
      <xdr:spPr>
        <a:xfrm flipV="1">
          <a:off x="20434300" y="689259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163475</xdr:rowOff>
    </xdr:from>
    <xdr:to>
      <xdr:col>102</xdr:col>
      <xdr:colOff>165100</xdr:colOff>
      <xdr:row>40</xdr:row>
      <xdr:rowOff>93625</xdr:rowOff>
    </xdr:to>
    <xdr:sp macro="" textlink="">
      <xdr:nvSpPr>
        <xdr:cNvPr id="497" name="楕円 496">
          <a:extLst>
            <a:ext uri="{FF2B5EF4-FFF2-40B4-BE49-F238E27FC236}">
              <a16:creationId xmlns:a16="http://schemas.microsoft.com/office/drawing/2014/main" id="{34F656D8-2C7C-45C6-A36C-BC77C42B4BD5}"/>
            </a:ext>
          </a:extLst>
        </xdr:cNvPr>
        <xdr:cNvSpPr/>
      </xdr:nvSpPr>
      <xdr:spPr>
        <a:xfrm>
          <a:off x="19494500" y="68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38709</xdr:rowOff>
    </xdr:from>
    <xdr:to>
      <xdr:col>107</xdr:col>
      <xdr:colOff>50800</xdr:colOff>
      <xdr:row>40</xdr:row>
      <xdr:rowOff>42825</xdr:rowOff>
    </xdr:to>
    <xdr:cxnSp macro="">
      <xdr:nvCxnSpPr>
        <xdr:cNvPr id="498" name="直線コネクタ 497">
          <a:extLst>
            <a:ext uri="{FF2B5EF4-FFF2-40B4-BE49-F238E27FC236}">
              <a16:creationId xmlns:a16="http://schemas.microsoft.com/office/drawing/2014/main" id="{846A0BC6-3601-47A2-8C55-FCB4E634FFF5}"/>
            </a:ext>
          </a:extLst>
        </xdr:cNvPr>
        <xdr:cNvCxnSpPr/>
      </xdr:nvCxnSpPr>
      <xdr:spPr>
        <a:xfrm flipV="1">
          <a:off x="19545300" y="6896709"/>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166218</xdr:rowOff>
    </xdr:from>
    <xdr:to>
      <xdr:col>98</xdr:col>
      <xdr:colOff>38100</xdr:colOff>
      <xdr:row>40</xdr:row>
      <xdr:rowOff>96368</xdr:rowOff>
    </xdr:to>
    <xdr:sp macro="" textlink="">
      <xdr:nvSpPr>
        <xdr:cNvPr id="499" name="楕円 498">
          <a:extLst>
            <a:ext uri="{FF2B5EF4-FFF2-40B4-BE49-F238E27FC236}">
              <a16:creationId xmlns:a16="http://schemas.microsoft.com/office/drawing/2014/main" id="{558AE098-7B19-4880-9D55-A8A8D56792C2}"/>
            </a:ext>
          </a:extLst>
        </xdr:cNvPr>
        <xdr:cNvSpPr/>
      </xdr:nvSpPr>
      <xdr:spPr>
        <a:xfrm>
          <a:off x="18605500" y="68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42825</xdr:rowOff>
    </xdr:from>
    <xdr:to>
      <xdr:col>102</xdr:col>
      <xdr:colOff>114300</xdr:colOff>
      <xdr:row>40</xdr:row>
      <xdr:rowOff>45568</xdr:rowOff>
    </xdr:to>
    <xdr:cxnSp macro="">
      <xdr:nvCxnSpPr>
        <xdr:cNvPr id="500" name="直線コネクタ 499">
          <a:extLst>
            <a:ext uri="{FF2B5EF4-FFF2-40B4-BE49-F238E27FC236}">
              <a16:creationId xmlns:a16="http://schemas.microsoft.com/office/drawing/2014/main" id="{41D8D6E6-0165-4BAB-B4BB-DCB3DC7CB586}"/>
            </a:ext>
          </a:extLst>
        </xdr:cNvPr>
        <xdr:cNvCxnSpPr/>
      </xdr:nvCxnSpPr>
      <xdr:spPr>
        <a:xfrm flipV="1">
          <a:off x="18656300" y="690082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1207A18-7D63-40A8-8453-74CC9504D94D}"/>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33CEBD67-C16B-47BD-AA22-B880174F4FDE}"/>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A331BD6E-E44D-4AAA-B819-DF404FDF04D1}"/>
            </a:ext>
          </a:extLst>
        </xdr:cNvPr>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063B73C-426C-4EC0-A24B-FABC2B8E7F37}"/>
            </a:ext>
          </a:extLst>
        </xdr:cNvPr>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101922</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546FEB0D-FCC3-4AA4-96C5-0F38914235EB}"/>
            </a:ext>
          </a:extLst>
        </xdr:cNvPr>
        <xdr:cNvSpPr txBox="1"/>
      </xdr:nvSpPr>
      <xdr:spPr>
        <a:xfrm>
          <a:off x="21075727" y="661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106036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EA1B10A9-BDEC-4543-AE5B-C2EE744BF5DE}"/>
            </a:ext>
          </a:extLst>
        </xdr:cNvPr>
        <xdr:cNvSpPr txBox="1"/>
      </xdr:nvSpPr>
      <xdr:spPr>
        <a:xfrm>
          <a:off x="20199427" y="662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110152</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77E613D3-C8E9-4F9E-BE7A-D98D93CDEE79}"/>
            </a:ext>
          </a:extLst>
        </xdr:cNvPr>
        <xdr:cNvSpPr txBox="1"/>
      </xdr:nvSpPr>
      <xdr:spPr>
        <a:xfrm>
          <a:off x="19310427" y="662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112895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EC8C22A8-D10E-461A-BB94-E89381C0847C}"/>
            </a:ext>
          </a:extLst>
        </xdr:cNvPr>
        <xdr:cNvSpPr txBox="1"/>
      </xdr:nvSpPr>
      <xdr:spPr>
        <a:xfrm>
          <a:off x="18421427" y="662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B25C43BD-D5CD-4366-9BC3-77779C14AE2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8CCD63FC-1C30-4C6B-9819-73BCB1B143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317C7641-BE10-4B0B-A962-35FA86ACBC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8A32086F-5C6B-4509-9495-A162201945A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6F98F281-2FDE-4405-A8A3-41B39150112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AC60B944-9570-4DF8-974F-8649B1B41D9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44CB3F86-E3B1-47EF-A47F-E71EC3A5C4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8E3D7109-2F2F-4D9C-8891-0ACDCA07261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36E336A2-DCAF-4E64-A7EC-E550703FEB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26ACE5AA-FCCE-447E-BAF0-3406AFD39D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C55EC823-A919-4C20-AE0F-C91EF6E49D3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7000D213-5EAF-46CE-9B2D-221206B088E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ECFD1926-ACD3-4357-9736-32311F1FF4E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B270816B-5CA0-42CE-A37F-F63B58E2F4D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42990665-FAD5-438E-B59B-D656222AD9E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339D77B6-8FE3-406D-8DB9-A5738F9A803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B9087022-81C9-407F-B8F5-D0BD3FEF7FB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208BED6F-39FB-4BAE-A9C6-F2A66292A8A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28D6D031-6B38-495E-BF6A-9117D527F16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EDCDC5C6-508C-481C-8D7F-DDC286DFAAA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E21D35BE-1755-4344-9288-90C739B4FEC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E329FA90-C3A5-4D1B-AC7C-AC9D191169A2}"/>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46472E96-690F-45E5-889B-E52157873B9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8FF41677-EF7A-4683-A0DF-7F0A38CC744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13E50B7D-6BA3-487B-9BFF-E388619120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BEBA90E9-4A44-4604-899F-B63F5905CBD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910F116F-95DE-4EDA-ADCF-F7E91F584BC2}"/>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8A946031-BA76-4D20-B4F2-5C87961D38FE}"/>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6DEB94EC-69B4-47A5-A1FD-CA8DDD4064D6}"/>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A4AA2ABA-0859-4AC6-B0D6-995144CBF789}"/>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9827CCF2-15E4-45B5-9128-0A3AAF896FDA}"/>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9CD38340-434B-402E-8E02-45F705E8293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1646F260-AD46-49B8-A59C-809CAD7798F8}"/>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2A252B1F-FB13-4599-9492-E0D9B91BE143}"/>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60D9BE45-E41D-487D-9A42-507CD2ECF6A4}"/>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5B90F117-7D4F-4F75-93F6-59F93D759F36}"/>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0A6A95A-87B6-4B97-827B-80D18B39FB2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DB49C82-29B8-4391-8A90-D383740E7FF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8607745-FE95-4F93-9154-B818E483D51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44FB977-B424-45B8-9ECC-24A02FF6AFF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EC0FB41F-2962-49BA-BD8C-2334F56B53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171269</xdr:rowOff>
    </xdr:from>
    <xdr:to>
      <xdr:col>85</xdr:col>
      <xdr:colOff>177800</xdr:colOff>
      <xdr:row>58</xdr:row>
      <xdr:rowOff>101419</xdr:rowOff>
    </xdr:to>
    <xdr:sp macro="" textlink="">
      <xdr:nvSpPr>
        <xdr:cNvPr id="550" name="楕円 549">
          <a:extLst>
            <a:ext uri="{FF2B5EF4-FFF2-40B4-BE49-F238E27FC236}">
              <a16:creationId xmlns:a16="http://schemas.microsoft.com/office/drawing/2014/main" id="{ADC0DE47-FD93-4267-80E2-7EA91AF0CFCE}"/>
            </a:ext>
          </a:extLst>
        </xdr:cNvPr>
        <xdr:cNvSpPr/>
      </xdr:nvSpPr>
      <xdr:spPr>
        <a:xfrm>
          <a:off x="16268700" y="994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22696</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5B2E482C-F84B-4E05-88E7-A1EC1BCD5607}"/>
            </a:ext>
          </a:extLst>
        </xdr:cNvPr>
        <xdr:cNvSpPr txBox="1"/>
      </xdr:nvSpPr>
      <xdr:spPr>
        <a:xfrm>
          <a:off x="16357600" y="979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127181</xdr:rowOff>
    </xdr:from>
    <xdr:to>
      <xdr:col>81</xdr:col>
      <xdr:colOff>101600</xdr:colOff>
      <xdr:row>58</xdr:row>
      <xdr:rowOff>57331</xdr:rowOff>
    </xdr:to>
    <xdr:sp macro="" textlink="">
      <xdr:nvSpPr>
        <xdr:cNvPr id="552" name="楕円 551">
          <a:extLst>
            <a:ext uri="{FF2B5EF4-FFF2-40B4-BE49-F238E27FC236}">
              <a16:creationId xmlns:a16="http://schemas.microsoft.com/office/drawing/2014/main" id="{727DC3D5-C21A-4B7A-9EF8-E87C73D89658}"/>
            </a:ext>
          </a:extLst>
        </xdr:cNvPr>
        <xdr:cNvSpPr/>
      </xdr:nvSpPr>
      <xdr:spPr>
        <a:xfrm>
          <a:off x="15430500" y="989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6531</xdr:rowOff>
    </xdr:from>
    <xdr:to>
      <xdr:col>85</xdr:col>
      <xdr:colOff>127000</xdr:colOff>
      <xdr:row>58</xdr:row>
      <xdr:rowOff>50619</xdr:rowOff>
    </xdr:to>
    <xdr:cxnSp macro="">
      <xdr:nvCxnSpPr>
        <xdr:cNvPr id="553" name="直線コネクタ 552">
          <a:extLst>
            <a:ext uri="{FF2B5EF4-FFF2-40B4-BE49-F238E27FC236}">
              <a16:creationId xmlns:a16="http://schemas.microsoft.com/office/drawing/2014/main" id="{E71E71FC-CBA6-45CF-A547-A3955A2FA305}"/>
            </a:ext>
          </a:extLst>
        </xdr:cNvPr>
        <xdr:cNvCxnSpPr/>
      </xdr:nvCxnSpPr>
      <xdr:spPr>
        <a:xfrm>
          <a:off x="15481300" y="9950631"/>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96157</xdr:rowOff>
    </xdr:from>
    <xdr:to>
      <xdr:col>76</xdr:col>
      <xdr:colOff>165100</xdr:colOff>
      <xdr:row>58</xdr:row>
      <xdr:rowOff>26307</xdr:rowOff>
    </xdr:to>
    <xdr:sp macro="" textlink="">
      <xdr:nvSpPr>
        <xdr:cNvPr id="554" name="楕円 553">
          <a:extLst>
            <a:ext uri="{FF2B5EF4-FFF2-40B4-BE49-F238E27FC236}">
              <a16:creationId xmlns:a16="http://schemas.microsoft.com/office/drawing/2014/main" id="{842BB95D-1424-491C-814B-2BF1644E80DA}"/>
            </a:ext>
          </a:extLst>
        </xdr:cNvPr>
        <xdr:cNvSpPr/>
      </xdr:nvSpPr>
      <xdr:spPr>
        <a:xfrm>
          <a:off x="14541500" y="986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146957</xdr:rowOff>
    </xdr:from>
    <xdr:to>
      <xdr:col>81</xdr:col>
      <xdr:colOff>50800</xdr:colOff>
      <xdr:row>58</xdr:row>
      <xdr:rowOff>6531</xdr:rowOff>
    </xdr:to>
    <xdr:cxnSp macro="">
      <xdr:nvCxnSpPr>
        <xdr:cNvPr id="555" name="直線コネクタ 554">
          <a:extLst>
            <a:ext uri="{FF2B5EF4-FFF2-40B4-BE49-F238E27FC236}">
              <a16:creationId xmlns:a16="http://schemas.microsoft.com/office/drawing/2014/main" id="{84E6ABEB-86C4-4912-93F3-3BBBB0073EF5}"/>
            </a:ext>
          </a:extLst>
        </xdr:cNvPr>
        <xdr:cNvCxnSpPr/>
      </xdr:nvCxnSpPr>
      <xdr:spPr>
        <a:xfrm>
          <a:off x="14592300" y="991960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68399</xdr:rowOff>
    </xdr:from>
    <xdr:to>
      <xdr:col>72</xdr:col>
      <xdr:colOff>38100</xdr:colOff>
      <xdr:row>57</xdr:row>
      <xdr:rowOff>169999</xdr:rowOff>
    </xdr:to>
    <xdr:sp macro="" textlink="">
      <xdr:nvSpPr>
        <xdr:cNvPr id="556" name="楕円 555">
          <a:extLst>
            <a:ext uri="{FF2B5EF4-FFF2-40B4-BE49-F238E27FC236}">
              <a16:creationId xmlns:a16="http://schemas.microsoft.com/office/drawing/2014/main" id="{C6D64495-4B0C-4E1C-9F53-A1F505F8F52B}"/>
            </a:ext>
          </a:extLst>
        </xdr:cNvPr>
        <xdr:cNvSpPr/>
      </xdr:nvSpPr>
      <xdr:spPr>
        <a:xfrm>
          <a:off x="13652500" y="984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119199</xdr:rowOff>
    </xdr:from>
    <xdr:to>
      <xdr:col>76</xdr:col>
      <xdr:colOff>114300</xdr:colOff>
      <xdr:row>57</xdr:row>
      <xdr:rowOff>146957</xdr:rowOff>
    </xdr:to>
    <xdr:cxnSp macro="">
      <xdr:nvCxnSpPr>
        <xdr:cNvPr id="557" name="直線コネクタ 556">
          <a:extLst>
            <a:ext uri="{FF2B5EF4-FFF2-40B4-BE49-F238E27FC236}">
              <a16:creationId xmlns:a16="http://schemas.microsoft.com/office/drawing/2014/main" id="{1F0D9DAD-4862-4F35-A9EF-96836B6655A1}"/>
            </a:ext>
          </a:extLst>
        </xdr:cNvPr>
        <xdr:cNvCxnSpPr/>
      </xdr:nvCxnSpPr>
      <xdr:spPr>
        <a:xfrm>
          <a:off x="13703300" y="98918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24312</xdr:rowOff>
    </xdr:from>
    <xdr:to>
      <xdr:col>67</xdr:col>
      <xdr:colOff>101600</xdr:colOff>
      <xdr:row>57</xdr:row>
      <xdr:rowOff>125912</xdr:rowOff>
    </xdr:to>
    <xdr:sp macro="" textlink="">
      <xdr:nvSpPr>
        <xdr:cNvPr id="558" name="楕円 557">
          <a:extLst>
            <a:ext uri="{FF2B5EF4-FFF2-40B4-BE49-F238E27FC236}">
              <a16:creationId xmlns:a16="http://schemas.microsoft.com/office/drawing/2014/main" id="{A021D192-35A2-4529-9CD1-C22F05519D98}"/>
            </a:ext>
          </a:extLst>
        </xdr:cNvPr>
        <xdr:cNvSpPr/>
      </xdr:nvSpPr>
      <xdr:spPr>
        <a:xfrm>
          <a:off x="12763500" y="979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75112</xdr:rowOff>
    </xdr:from>
    <xdr:to>
      <xdr:col>71</xdr:col>
      <xdr:colOff>177800</xdr:colOff>
      <xdr:row>57</xdr:row>
      <xdr:rowOff>119199</xdr:rowOff>
    </xdr:to>
    <xdr:cxnSp macro="">
      <xdr:nvCxnSpPr>
        <xdr:cNvPr id="559" name="直線コネクタ 558">
          <a:extLst>
            <a:ext uri="{FF2B5EF4-FFF2-40B4-BE49-F238E27FC236}">
              <a16:creationId xmlns:a16="http://schemas.microsoft.com/office/drawing/2014/main" id="{0926C9D6-3F1D-48D9-9641-0FEEF40B6143}"/>
            </a:ext>
          </a:extLst>
        </xdr:cNvPr>
        <xdr:cNvCxnSpPr/>
      </xdr:nvCxnSpPr>
      <xdr:spPr>
        <a:xfrm>
          <a:off x="12814300" y="984776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29E9A93C-8B91-4773-BCAE-94CCFE8CEB0B}"/>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4AB0B440-F8D2-4CB7-B6A8-1F91549AB14F}"/>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72A7B4D3-301B-4B99-A447-82B3C5198E95}"/>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38FE6388-DDBA-4F56-9DCF-D91E367A7B32}"/>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73858</xdr:rowOff>
    </xdr:from>
    <xdr:ext cx="405111" cy="259045"/>
    <xdr:sp macro="" textlink="">
      <xdr:nvSpPr>
        <xdr:cNvPr id="564" name="n_1mainValue【学校施設】&#10;有形固定資産減価償却率">
          <a:extLst>
            <a:ext uri="{FF2B5EF4-FFF2-40B4-BE49-F238E27FC236}">
              <a16:creationId xmlns:a16="http://schemas.microsoft.com/office/drawing/2014/main" id="{64DC4276-A8C4-44C0-97B8-54E0716F1314}"/>
            </a:ext>
          </a:extLst>
        </xdr:cNvPr>
        <xdr:cNvSpPr txBox="1"/>
      </xdr:nvSpPr>
      <xdr:spPr>
        <a:xfrm>
          <a:off x="15266044" y="96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42834</xdr:rowOff>
    </xdr:from>
    <xdr:ext cx="405111" cy="259045"/>
    <xdr:sp macro="" textlink="">
      <xdr:nvSpPr>
        <xdr:cNvPr id="565" name="n_2mainValue【学校施設】&#10;有形固定資産減価償却率">
          <a:extLst>
            <a:ext uri="{FF2B5EF4-FFF2-40B4-BE49-F238E27FC236}">
              <a16:creationId xmlns:a16="http://schemas.microsoft.com/office/drawing/2014/main" id="{9F766B6E-C6CF-4790-B757-6BC3A2BBD79D}"/>
            </a:ext>
          </a:extLst>
        </xdr:cNvPr>
        <xdr:cNvSpPr txBox="1"/>
      </xdr:nvSpPr>
      <xdr:spPr>
        <a:xfrm>
          <a:off x="14389744" y="964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15076</xdr:rowOff>
    </xdr:from>
    <xdr:ext cx="405111" cy="259045"/>
    <xdr:sp macro="" textlink="">
      <xdr:nvSpPr>
        <xdr:cNvPr id="566" name="n_3mainValue【学校施設】&#10;有形固定資産減価償却率">
          <a:extLst>
            <a:ext uri="{FF2B5EF4-FFF2-40B4-BE49-F238E27FC236}">
              <a16:creationId xmlns:a16="http://schemas.microsoft.com/office/drawing/2014/main" id="{828E9DA2-ECDD-4235-860C-A746B2A03D08}"/>
            </a:ext>
          </a:extLst>
        </xdr:cNvPr>
        <xdr:cNvSpPr txBox="1"/>
      </xdr:nvSpPr>
      <xdr:spPr>
        <a:xfrm>
          <a:off x="13500744" y="9616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142439</xdr:rowOff>
    </xdr:from>
    <xdr:ext cx="405111" cy="259045"/>
    <xdr:sp macro="" textlink="">
      <xdr:nvSpPr>
        <xdr:cNvPr id="567" name="n_4mainValue【学校施設】&#10;有形固定資産減価償却率">
          <a:extLst>
            <a:ext uri="{FF2B5EF4-FFF2-40B4-BE49-F238E27FC236}">
              <a16:creationId xmlns:a16="http://schemas.microsoft.com/office/drawing/2014/main" id="{3C913DE8-A5DD-4ECF-907B-A37C2F001A25}"/>
            </a:ext>
          </a:extLst>
        </xdr:cNvPr>
        <xdr:cNvSpPr txBox="1"/>
      </xdr:nvSpPr>
      <xdr:spPr>
        <a:xfrm>
          <a:off x="12611744" y="957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B43A134-0A4A-46D0-BF27-AE2CD8F1D1E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4C98B690-BF3B-4606-B802-45C6269284B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D6E67CDB-BDBA-4C97-B506-0738815E6E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33803A4B-5710-4F79-A1AA-215B97B3061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634A554F-CFC8-462C-BBBB-29349DEBD4F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BF30619B-71EC-4C5A-BA30-C4F2429CE7A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203F8C0-18E2-40E8-8356-B77742B5B54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73386F0C-15AB-420B-8088-F247C479C2E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35FB622-1AB6-4D40-859D-49DAFF63A56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168C1292-B54E-4DA8-9BB4-C9D56A2FC40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45FED1DE-8A73-4BF9-A244-D297DA6F5FC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344D57F7-3A9D-4391-851B-9C80C686895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91E6333F-C358-42CB-AD3D-CBD05A43B65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EF4CE449-9852-468A-A75C-C98ECB698CAE}"/>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EE9AEB39-0D17-495E-9A6C-6DD52BF88B2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CDD774CA-C4C2-4B16-8D07-7CAC5DCD53FA}"/>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C64973E-A4FA-49DC-9930-F80A31884BC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DFEB8D21-54A2-4CAD-A554-84D540A815FC}"/>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87A19FF-5C54-4216-BA94-B98F3C82707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DDBB884E-FE8C-4DE5-AF36-5AC6848AB49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DDD5E7D-93E4-449C-8DAF-E6D305F8A80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A51930C2-8ED7-46A9-83D5-61D4BA195091}"/>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385B73C5-7B2F-4688-9F1B-FB079DAC927A}"/>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DCB23727-39FC-48F6-8CA4-F1BD9B2E1129}"/>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A2C1E1A1-95B9-462A-A3BE-8206F78AEDAB}"/>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B5F15A65-FBFC-4354-B523-E3F092BC89F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D21F4959-80D4-45A7-8D4C-AB3D002F3F5F}"/>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849C5DED-62E9-4455-A566-F594F80F7EB6}"/>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BE3442D6-7DA7-4136-9502-EA2A077DC157}"/>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42EB532A-5622-43B8-AC3A-D64CB7E8E276}"/>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082586F4-1E00-46D8-AC74-430B4BC4CEA2}"/>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D9E9E1A9-0BA8-42C0-8E3D-6B2CC74BC99C}"/>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4944991-A426-4DE5-A9D0-917788FF9AF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7D00A28-7606-4DFB-8054-D2595AA012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3DEB0E6-EB15-4BC4-8D6F-7591E4EA592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FE22B1A-31A5-44E9-AAE8-339BAAADE14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DAEE65E-7E59-435D-9257-EF5B1D189BA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128560</xdr:rowOff>
    </xdr:from>
    <xdr:to>
      <xdr:col>116</xdr:col>
      <xdr:colOff>114300</xdr:colOff>
      <xdr:row>63</xdr:row>
      <xdr:rowOff>58710</xdr:rowOff>
    </xdr:to>
    <xdr:sp macro="" textlink="">
      <xdr:nvSpPr>
        <xdr:cNvPr id="605" name="楕円 604">
          <a:extLst>
            <a:ext uri="{FF2B5EF4-FFF2-40B4-BE49-F238E27FC236}">
              <a16:creationId xmlns:a16="http://schemas.microsoft.com/office/drawing/2014/main" id="{595F6B58-6195-40DA-A458-0F5CD5244A45}"/>
            </a:ext>
          </a:extLst>
        </xdr:cNvPr>
        <xdr:cNvSpPr/>
      </xdr:nvSpPr>
      <xdr:spPr>
        <a:xfrm>
          <a:off x="22110700" y="1075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60124</xdr:rowOff>
    </xdr:from>
    <xdr:ext cx="469744" cy="259045"/>
    <xdr:sp macro="" textlink="">
      <xdr:nvSpPr>
        <xdr:cNvPr id="606" name="【学校施設】&#10;一人当たり面積該当値テキスト">
          <a:extLst>
            <a:ext uri="{FF2B5EF4-FFF2-40B4-BE49-F238E27FC236}">
              <a16:creationId xmlns:a16="http://schemas.microsoft.com/office/drawing/2014/main" id="{52C28E26-F49E-4F23-AC36-68B83E460189}"/>
            </a:ext>
          </a:extLst>
        </xdr:cNvPr>
        <xdr:cNvSpPr txBox="1"/>
      </xdr:nvSpPr>
      <xdr:spPr>
        <a:xfrm>
          <a:off x="22199600" y="1069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129566</xdr:rowOff>
    </xdr:from>
    <xdr:to>
      <xdr:col>112</xdr:col>
      <xdr:colOff>38100</xdr:colOff>
      <xdr:row>63</xdr:row>
      <xdr:rowOff>59716</xdr:rowOff>
    </xdr:to>
    <xdr:sp macro="" textlink="">
      <xdr:nvSpPr>
        <xdr:cNvPr id="607" name="楕円 606">
          <a:extLst>
            <a:ext uri="{FF2B5EF4-FFF2-40B4-BE49-F238E27FC236}">
              <a16:creationId xmlns:a16="http://schemas.microsoft.com/office/drawing/2014/main" id="{D93F1725-5392-4F71-BFFE-3A105DC3E254}"/>
            </a:ext>
          </a:extLst>
        </xdr:cNvPr>
        <xdr:cNvSpPr/>
      </xdr:nvSpPr>
      <xdr:spPr>
        <a:xfrm>
          <a:off x="21272500" y="107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7910</xdr:rowOff>
    </xdr:from>
    <xdr:to>
      <xdr:col>116</xdr:col>
      <xdr:colOff>63500</xdr:colOff>
      <xdr:row>63</xdr:row>
      <xdr:rowOff>8916</xdr:rowOff>
    </xdr:to>
    <xdr:cxnSp macro="">
      <xdr:nvCxnSpPr>
        <xdr:cNvPr id="608" name="直線コネクタ 607">
          <a:extLst>
            <a:ext uri="{FF2B5EF4-FFF2-40B4-BE49-F238E27FC236}">
              <a16:creationId xmlns:a16="http://schemas.microsoft.com/office/drawing/2014/main" id="{C78F8B33-0DC7-4142-AC3F-45BAC25A585A}"/>
            </a:ext>
          </a:extLst>
        </xdr:cNvPr>
        <xdr:cNvCxnSpPr/>
      </xdr:nvCxnSpPr>
      <xdr:spPr>
        <a:xfrm flipV="1">
          <a:off x="21323300" y="10809260"/>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132218</xdr:rowOff>
    </xdr:from>
    <xdr:to>
      <xdr:col>107</xdr:col>
      <xdr:colOff>101600</xdr:colOff>
      <xdr:row>63</xdr:row>
      <xdr:rowOff>62368</xdr:rowOff>
    </xdr:to>
    <xdr:sp macro="" textlink="">
      <xdr:nvSpPr>
        <xdr:cNvPr id="609" name="楕円 608">
          <a:extLst>
            <a:ext uri="{FF2B5EF4-FFF2-40B4-BE49-F238E27FC236}">
              <a16:creationId xmlns:a16="http://schemas.microsoft.com/office/drawing/2014/main" id="{C76F076E-824D-4B22-BC66-DD6021F8BBB4}"/>
            </a:ext>
          </a:extLst>
        </xdr:cNvPr>
        <xdr:cNvSpPr/>
      </xdr:nvSpPr>
      <xdr:spPr>
        <a:xfrm>
          <a:off x="20383500" y="1076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8916</xdr:rowOff>
    </xdr:from>
    <xdr:to>
      <xdr:col>111</xdr:col>
      <xdr:colOff>177800</xdr:colOff>
      <xdr:row>63</xdr:row>
      <xdr:rowOff>11568</xdr:rowOff>
    </xdr:to>
    <xdr:cxnSp macro="">
      <xdr:nvCxnSpPr>
        <xdr:cNvPr id="610" name="直線コネクタ 609">
          <a:extLst>
            <a:ext uri="{FF2B5EF4-FFF2-40B4-BE49-F238E27FC236}">
              <a16:creationId xmlns:a16="http://schemas.microsoft.com/office/drawing/2014/main" id="{3A1D5736-20F9-458B-AFA5-F5CCE2917B6B}"/>
            </a:ext>
          </a:extLst>
        </xdr:cNvPr>
        <xdr:cNvCxnSpPr/>
      </xdr:nvCxnSpPr>
      <xdr:spPr>
        <a:xfrm flipV="1">
          <a:off x="20434300" y="10810266"/>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134686</xdr:rowOff>
    </xdr:from>
    <xdr:to>
      <xdr:col>102</xdr:col>
      <xdr:colOff>165100</xdr:colOff>
      <xdr:row>63</xdr:row>
      <xdr:rowOff>64836</xdr:rowOff>
    </xdr:to>
    <xdr:sp macro="" textlink="">
      <xdr:nvSpPr>
        <xdr:cNvPr id="611" name="楕円 610">
          <a:extLst>
            <a:ext uri="{FF2B5EF4-FFF2-40B4-BE49-F238E27FC236}">
              <a16:creationId xmlns:a16="http://schemas.microsoft.com/office/drawing/2014/main" id="{7203DA42-A272-4A13-89FF-0C2F6AEE13E6}"/>
            </a:ext>
          </a:extLst>
        </xdr:cNvPr>
        <xdr:cNvSpPr/>
      </xdr:nvSpPr>
      <xdr:spPr>
        <a:xfrm>
          <a:off x="19494500" y="1076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11568</xdr:rowOff>
    </xdr:from>
    <xdr:to>
      <xdr:col>107</xdr:col>
      <xdr:colOff>50800</xdr:colOff>
      <xdr:row>63</xdr:row>
      <xdr:rowOff>14036</xdr:rowOff>
    </xdr:to>
    <xdr:cxnSp macro="">
      <xdr:nvCxnSpPr>
        <xdr:cNvPr id="612" name="直線コネクタ 611">
          <a:extLst>
            <a:ext uri="{FF2B5EF4-FFF2-40B4-BE49-F238E27FC236}">
              <a16:creationId xmlns:a16="http://schemas.microsoft.com/office/drawing/2014/main" id="{13591230-8806-4919-B709-F9FF615CF910}"/>
            </a:ext>
          </a:extLst>
        </xdr:cNvPr>
        <xdr:cNvCxnSpPr/>
      </xdr:nvCxnSpPr>
      <xdr:spPr>
        <a:xfrm flipV="1">
          <a:off x="19545300" y="10812918"/>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136103</xdr:rowOff>
    </xdr:from>
    <xdr:to>
      <xdr:col>98</xdr:col>
      <xdr:colOff>38100</xdr:colOff>
      <xdr:row>63</xdr:row>
      <xdr:rowOff>66253</xdr:rowOff>
    </xdr:to>
    <xdr:sp macro="" textlink="">
      <xdr:nvSpPr>
        <xdr:cNvPr id="613" name="楕円 612">
          <a:extLst>
            <a:ext uri="{FF2B5EF4-FFF2-40B4-BE49-F238E27FC236}">
              <a16:creationId xmlns:a16="http://schemas.microsoft.com/office/drawing/2014/main" id="{EB02C31E-B586-4617-87B7-726AAB92639C}"/>
            </a:ext>
          </a:extLst>
        </xdr:cNvPr>
        <xdr:cNvSpPr/>
      </xdr:nvSpPr>
      <xdr:spPr>
        <a:xfrm>
          <a:off x="18605500" y="1076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14036</xdr:rowOff>
    </xdr:from>
    <xdr:to>
      <xdr:col>102</xdr:col>
      <xdr:colOff>114300</xdr:colOff>
      <xdr:row>63</xdr:row>
      <xdr:rowOff>15453</xdr:rowOff>
    </xdr:to>
    <xdr:cxnSp macro="">
      <xdr:nvCxnSpPr>
        <xdr:cNvPr id="614" name="直線コネクタ 613">
          <a:extLst>
            <a:ext uri="{FF2B5EF4-FFF2-40B4-BE49-F238E27FC236}">
              <a16:creationId xmlns:a16="http://schemas.microsoft.com/office/drawing/2014/main" id="{2D777205-3D0C-4B54-82F8-34E6F1EAE1A1}"/>
            </a:ext>
          </a:extLst>
        </xdr:cNvPr>
        <xdr:cNvCxnSpPr/>
      </xdr:nvCxnSpPr>
      <xdr:spPr>
        <a:xfrm flipV="1">
          <a:off x="18656300" y="10815386"/>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F06E57C2-30D3-42EC-9198-F4C335B30D5D}"/>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36F9B719-21BC-4D80-94F5-A70CC9E67C3A}"/>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50C5C453-9F5E-413A-8518-9A4C8572E2B3}"/>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3C453F7C-D0A6-4BFB-8451-C3354EF77F16}"/>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50843</xdr:rowOff>
    </xdr:from>
    <xdr:ext cx="469744" cy="259045"/>
    <xdr:sp macro="" textlink="">
      <xdr:nvSpPr>
        <xdr:cNvPr id="619" name="n_1mainValue【学校施設】&#10;一人当たり面積">
          <a:extLst>
            <a:ext uri="{FF2B5EF4-FFF2-40B4-BE49-F238E27FC236}">
              <a16:creationId xmlns:a16="http://schemas.microsoft.com/office/drawing/2014/main" id="{425F00F8-586F-40BF-B214-28EF04C4CD71}"/>
            </a:ext>
          </a:extLst>
        </xdr:cNvPr>
        <xdr:cNvSpPr txBox="1"/>
      </xdr:nvSpPr>
      <xdr:spPr>
        <a:xfrm>
          <a:off x="21075727" y="1085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53495</xdr:rowOff>
    </xdr:from>
    <xdr:ext cx="469744" cy="259045"/>
    <xdr:sp macro="" textlink="">
      <xdr:nvSpPr>
        <xdr:cNvPr id="620" name="n_2mainValue【学校施設】&#10;一人当たり面積">
          <a:extLst>
            <a:ext uri="{FF2B5EF4-FFF2-40B4-BE49-F238E27FC236}">
              <a16:creationId xmlns:a16="http://schemas.microsoft.com/office/drawing/2014/main" id="{47F8F441-72EC-43F2-8A54-F5FC12FE5287}"/>
            </a:ext>
          </a:extLst>
        </xdr:cNvPr>
        <xdr:cNvSpPr txBox="1"/>
      </xdr:nvSpPr>
      <xdr:spPr>
        <a:xfrm>
          <a:off x="20199427" y="10854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55963</xdr:rowOff>
    </xdr:from>
    <xdr:ext cx="469744" cy="259045"/>
    <xdr:sp macro="" textlink="">
      <xdr:nvSpPr>
        <xdr:cNvPr id="621" name="n_3mainValue【学校施設】&#10;一人当たり面積">
          <a:extLst>
            <a:ext uri="{FF2B5EF4-FFF2-40B4-BE49-F238E27FC236}">
              <a16:creationId xmlns:a16="http://schemas.microsoft.com/office/drawing/2014/main" id="{F757E11C-7AC7-444F-AE4D-E6B8A53C258A}"/>
            </a:ext>
          </a:extLst>
        </xdr:cNvPr>
        <xdr:cNvSpPr txBox="1"/>
      </xdr:nvSpPr>
      <xdr:spPr>
        <a:xfrm>
          <a:off x="19310427" y="1085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57380</xdr:rowOff>
    </xdr:from>
    <xdr:ext cx="469744" cy="259045"/>
    <xdr:sp macro="" textlink="">
      <xdr:nvSpPr>
        <xdr:cNvPr id="622" name="n_4mainValue【学校施設】&#10;一人当たり面積">
          <a:extLst>
            <a:ext uri="{FF2B5EF4-FFF2-40B4-BE49-F238E27FC236}">
              <a16:creationId xmlns:a16="http://schemas.microsoft.com/office/drawing/2014/main" id="{59D02652-2AC0-4261-88E4-A460887DD9C8}"/>
            </a:ext>
          </a:extLst>
        </xdr:cNvPr>
        <xdr:cNvSpPr txBox="1"/>
      </xdr:nvSpPr>
      <xdr:spPr>
        <a:xfrm>
          <a:off x="18421427" y="1085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2889B03-36C6-4E15-8251-BD380FB172F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27502D5-C819-4AC8-988A-8D83DBC6635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A1238682-DF2C-47C8-8E53-FBAE50AB80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38A67A5-C5A4-408A-A107-D36AF28CA40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FAB53F8-749B-4284-89E1-30811740BC7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1AE6878-53F0-4039-AC2A-4B8F46A7C9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30832BE-3B4B-4882-B7CD-888FD89B5FA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3DFB3D2-B354-4C93-8A8A-1E4FDE8017D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BD4C250F-A04E-4AC6-A479-94AA60F92B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3B4BF75A-6ABD-4EE2-946B-E15660CD77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D8750B7-5B64-4A31-8D96-8162E24DE7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2CBFBE9-2CA0-4E6F-9047-5260988DC18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527B9D85-13CC-4E2C-B63F-71CEFC4377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23E5BC2-1A45-4E4A-A489-7F452B285F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87A6EB45-6D1E-481F-BEF0-FD4B6F963C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93956917-BD31-4132-BBFF-EE6A2B7ED5F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F817280E-34A1-4F78-A98F-E687CA50C7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DF5AD588-D944-447C-B84E-9EC5244957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100207FC-3E85-4A39-95E5-FD2B5990F6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6BAFECFC-87E3-4A4D-93CE-F517DF4818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F29D123A-C8BE-4F54-94CF-84844BCD594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9CEE3073-188D-4E61-BAB4-BC3EF5D1606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F52985E0-D63A-4BB5-B8E1-C493044F325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DD2DDCBA-DAD7-4962-8C3C-9450B7922B1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1A739D42-A3B6-4911-82DD-8A47D010BB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DD9EDE31-5080-43EE-87AB-B53794736AC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81427771-A571-4C05-8632-E9A05F9ED81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47B2FDD0-0D4B-438A-8C24-D21146A2E4C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37A6A3C3-B958-4299-A12F-01DCBFF4AF7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78B67587-FD53-4A53-B5C3-F13061694C6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116D1812-CEBE-425F-92A7-08CC042A2E8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57887E8F-DEC1-43A3-A2DD-01CF9693D26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39A9D160-479F-47EC-846E-76046B7BB31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AEEAC5E5-C381-47CD-9214-65CFCE285D1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5F0C2A68-536F-47F2-A207-85990DA0B0D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DD5BDCA0-2A6A-4A02-A180-E2780ED0429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C73E7E05-E10C-4AF0-9697-388600FDBA3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B9F18E61-959C-4AB9-A609-7510D1B263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31AE01B0-D474-4A8E-83A6-FD232B97878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F392A474-34EC-490B-BF2A-A39C40720A2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98671174-7AB8-431E-9A7B-69F77A8F03A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7AAC33C8-D88B-42BA-A64B-9E5BCFAB5A85}"/>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C156EB73-B5C0-4F27-A46D-11DEDF001A3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D353BAC1-A5CC-4B28-89ED-41AD730EFE9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96094D71-7C45-4EDA-B160-FAD0B04FF832}"/>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9A2D7D7E-78D4-47F4-835E-91EE7534580A}"/>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669" name="【公民館】&#10;有形固定資産減価償却率平均値テキスト">
          <a:extLst>
            <a:ext uri="{FF2B5EF4-FFF2-40B4-BE49-F238E27FC236}">
              <a16:creationId xmlns:a16="http://schemas.microsoft.com/office/drawing/2014/main" id="{346EDB41-F40D-4B24-9D2F-AE5D693C0885}"/>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D2F996FB-0F4D-4F9E-A48F-C65B29C26B9C}"/>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A64D721D-E43A-434D-A7E6-CCC029FFE8F6}"/>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78377698-4408-4ADA-A592-B8C1166A677B}"/>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63811714-A617-4DD9-ADAC-0E7DEB8EBE85}"/>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2CC48561-9FE6-49FD-95F3-CA7C6907C694}"/>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632C07A-21A9-49D6-B1C0-57FF95662A0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08069CF-EEFE-4108-AF2C-B60FA3CD8BC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A9465418-2A74-427C-A8C3-E74E13B3FC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5539661-4F34-40F4-ACEF-BFA2244291A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FC0BCE3-1871-4DF9-B3B5-CDBEC886623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152763</xdr:rowOff>
    </xdr:from>
    <xdr:to>
      <xdr:col>85</xdr:col>
      <xdr:colOff>177800</xdr:colOff>
      <xdr:row>106</xdr:row>
      <xdr:rowOff>82913</xdr:rowOff>
    </xdr:to>
    <xdr:sp macro="" textlink="">
      <xdr:nvSpPr>
        <xdr:cNvPr id="680" name="楕円 679">
          <a:extLst>
            <a:ext uri="{FF2B5EF4-FFF2-40B4-BE49-F238E27FC236}">
              <a16:creationId xmlns:a16="http://schemas.microsoft.com/office/drawing/2014/main" id="{0F1E860A-0A0E-4474-A504-03FA2B65106B}"/>
            </a:ext>
          </a:extLst>
        </xdr:cNvPr>
        <xdr:cNvSpPr/>
      </xdr:nvSpPr>
      <xdr:spPr>
        <a:xfrm>
          <a:off x="162687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4190</xdr:rowOff>
    </xdr:from>
    <xdr:ext cx="405111" cy="259045"/>
    <xdr:sp macro="" textlink="">
      <xdr:nvSpPr>
        <xdr:cNvPr id="681" name="【公民館】&#10;有形固定資産減価償却率該当値テキスト">
          <a:extLst>
            <a:ext uri="{FF2B5EF4-FFF2-40B4-BE49-F238E27FC236}">
              <a16:creationId xmlns:a16="http://schemas.microsoft.com/office/drawing/2014/main" id="{988D5BC1-4DA4-43A2-88D2-7870427C9951}"/>
            </a:ext>
          </a:extLst>
        </xdr:cNvPr>
        <xdr:cNvSpPr txBox="1"/>
      </xdr:nvSpPr>
      <xdr:spPr>
        <a:xfrm>
          <a:off x="16357600" y="18006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682" name="楕円 681">
          <a:extLst>
            <a:ext uri="{FF2B5EF4-FFF2-40B4-BE49-F238E27FC236}">
              <a16:creationId xmlns:a16="http://schemas.microsoft.com/office/drawing/2014/main" id="{242B5B57-1BCF-4AFF-B786-E6494E7D5C45}"/>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32113</xdr:rowOff>
    </xdr:to>
    <xdr:cxnSp macro="">
      <xdr:nvCxnSpPr>
        <xdr:cNvPr id="683" name="直線コネクタ 682">
          <a:extLst>
            <a:ext uri="{FF2B5EF4-FFF2-40B4-BE49-F238E27FC236}">
              <a16:creationId xmlns:a16="http://schemas.microsoft.com/office/drawing/2014/main" id="{2724CC40-92C0-4337-9A05-6438BC6F8296}"/>
            </a:ext>
          </a:extLst>
        </xdr:cNvPr>
        <xdr:cNvCxnSpPr/>
      </xdr:nvCxnSpPr>
      <xdr:spPr>
        <a:xfrm>
          <a:off x="15481300" y="1816172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64588</xdr:rowOff>
    </xdr:from>
    <xdr:to>
      <xdr:col>76</xdr:col>
      <xdr:colOff>165100</xdr:colOff>
      <xdr:row>105</xdr:row>
      <xdr:rowOff>166188</xdr:rowOff>
    </xdr:to>
    <xdr:sp macro="" textlink="">
      <xdr:nvSpPr>
        <xdr:cNvPr id="684" name="楕円 683">
          <a:extLst>
            <a:ext uri="{FF2B5EF4-FFF2-40B4-BE49-F238E27FC236}">
              <a16:creationId xmlns:a16="http://schemas.microsoft.com/office/drawing/2014/main" id="{1BD1EDF8-AC2A-4C65-9D18-1D53A342E4A1}"/>
            </a:ext>
          </a:extLst>
        </xdr:cNvPr>
        <xdr:cNvSpPr/>
      </xdr:nvSpPr>
      <xdr:spPr>
        <a:xfrm>
          <a:off x="14541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115388</xdr:rowOff>
    </xdr:from>
    <xdr:to>
      <xdr:col>81</xdr:col>
      <xdr:colOff>50800</xdr:colOff>
      <xdr:row>105</xdr:row>
      <xdr:rowOff>159476</xdr:rowOff>
    </xdr:to>
    <xdr:cxnSp macro="">
      <xdr:nvCxnSpPr>
        <xdr:cNvPr id="685" name="直線コネクタ 684">
          <a:extLst>
            <a:ext uri="{FF2B5EF4-FFF2-40B4-BE49-F238E27FC236}">
              <a16:creationId xmlns:a16="http://schemas.microsoft.com/office/drawing/2014/main" id="{A93F481F-1740-4365-B9CE-7D6EDF8DC47B}"/>
            </a:ext>
          </a:extLst>
        </xdr:cNvPr>
        <xdr:cNvCxnSpPr/>
      </xdr:nvCxnSpPr>
      <xdr:spPr>
        <a:xfrm>
          <a:off x="14592300" y="1811763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18869</xdr:rowOff>
    </xdr:from>
    <xdr:to>
      <xdr:col>72</xdr:col>
      <xdr:colOff>38100</xdr:colOff>
      <xdr:row>105</xdr:row>
      <xdr:rowOff>120469</xdr:rowOff>
    </xdr:to>
    <xdr:sp macro="" textlink="">
      <xdr:nvSpPr>
        <xdr:cNvPr id="686" name="楕円 685">
          <a:extLst>
            <a:ext uri="{FF2B5EF4-FFF2-40B4-BE49-F238E27FC236}">
              <a16:creationId xmlns:a16="http://schemas.microsoft.com/office/drawing/2014/main" id="{182C3C18-863E-4A39-B0B6-C64A0006AC4F}"/>
            </a:ext>
          </a:extLst>
        </xdr:cNvPr>
        <xdr:cNvSpPr/>
      </xdr:nvSpPr>
      <xdr:spPr>
        <a:xfrm>
          <a:off x="13652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69669</xdr:rowOff>
    </xdr:from>
    <xdr:to>
      <xdr:col>76</xdr:col>
      <xdr:colOff>114300</xdr:colOff>
      <xdr:row>105</xdr:row>
      <xdr:rowOff>115388</xdr:rowOff>
    </xdr:to>
    <xdr:cxnSp macro="">
      <xdr:nvCxnSpPr>
        <xdr:cNvPr id="687" name="直線コネクタ 686">
          <a:extLst>
            <a:ext uri="{FF2B5EF4-FFF2-40B4-BE49-F238E27FC236}">
              <a16:creationId xmlns:a16="http://schemas.microsoft.com/office/drawing/2014/main" id="{DF03ACDA-396E-4241-AC70-F292FD9D8025}"/>
            </a:ext>
          </a:extLst>
        </xdr:cNvPr>
        <xdr:cNvCxnSpPr/>
      </xdr:nvCxnSpPr>
      <xdr:spPr>
        <a:xfrm>
          <a:off x="13703300" y="1807191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688" name="楕円 687">
          <a:extLst>
            <a:ext uri="{FF2B5EF4-FFF2-40B4-BE49-F238E27FC236}">
              <a16:creationId xmlns:a16="http://schemas.microsoft.com/office/drawing/2014/main" id="{DB166B9A-9A49-4AEA-A927-486EE93555BD}"/>
            </a:ext>
          </a:extLst>
        </xdr:cNvPr>
        <xdr:cNvSpPr/>
      </xdr:nvSpPr>
      <xdr:spPr>
        <a:xfrm>
          <a:off x="12763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25581</xdr:rowOff>
    </xdr:from>
    <xdr:to>
      <xdr:col>71</xdr:col>
      <xdr:colOff>177800</xdr:colOff>
      <xdr:row>105</xdr:row>
      <xdr:rowOff>69669</xdr:rowOff>
    </xdr:to>
    <xdr:cxnSp macro="">
      <xdr:nvCxnSpPr>
        <xdr:cNvPr id="689" name="直線コネクタ 688">
          <a:extLst>
            <a:ext uri="{FF2B5EF4-FFF2-40B4-BE49-F238E27FC236}">
              <a16:creationId xmlns:a16="http://schemas.microsoft.com/office/drawing/2014/main" id="{C67CE680-D539-4EA5-ABD1-D1DA1AD8618F}"/>
            </a:ext>
          </a:extLst>
        </xdr:cNvPr>
        <xdr:cNvCxnSpPr/>
      </xdr:nvCxnSpPr>
      <xdr:spPr>
        <a:xfrm>
          <a:off x="12814300" y="180278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690" name="n_1aveValue【公民館】&#10;有形固定資産減価償却率">
          <a:extLst>
            <a:ext uri="{FF2B5EF4-FFF2-40B4-BE49-F238E27FC236}">
              <a16:creationId xmlns:a16="http://schemas.microsoft.com/office/drawing/2014/main" id="{D764BDCD-D559-4DEA-9A8A-9EBEC277E4F8}"/>
            </a:ext>
          </a:extLst>
        </xdr:cNvPr>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691" name="n_2aveValue【公民館】&#10;有形固定資産減価償却率">
          <a:extLst>
            <a:ext uri="{FF2B5EF4-FFF2-40B4-BE49-F238E27FC236}">
              <a16:creationId xmlns:a16="http://schemas.microsoft.com/office/drawing/2014/main" id="{E91C0E90-6552-4636-A88F-A82DFAADEA71}"/>
            </a:ext>
          </a:extLst>
        </xdr:cNvPr>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692" name="n_3aveValue【公民館】&#10;有形固定資産減価償却率">
          <a:extLst>
            <a:ext uri="{FF2B5EF4-FFF2-40B4-BE49-F238E27FC236}">
              <a16:creationId xmlns:a16="http://schemas.microsoft.com/office/drawing/2014/main" id="{A8098786-1F28-43E3-8DA4-B1F75AABC6AE}"/>
            </a:ext>
          </a:extLst>
        </xdr:cNvPr>
        <xdr:cNvSpPr txBox="1"/>
      </xdr:nvSpPr>
      <xdr:spPr>
        <a:xfrm>
          <a:off x="13500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693" name="n_4aveValue【公民館】&#10;有形固定資産減価償却率">
          <a:extLst>
            <a:ext uri="{FF2B5EF4-FFF2-40B4-BE49-F238E27FC236}">
              <a16:creationId xmlns:a16="http://schemas.microsoft.com/office/drawing/2014/main" id="{9DD9AA14-1564-4040-B3C5-6FCA31B61CDB}"/>
            </a:ext>
          </a:extLst>
        </xdr:cNvPr>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55353</xdr:rowOff>
    </xdr:from>
    <xdr:ext cx="405111" cy="259045"/>
    <xdr:sp macro="" textlink="">
      <xdr:nvSpPr>
        <xdr:cNvPr id="694" name="n_1mainValue【公民館】&#10;有形固定資産減価償却率">
          <a:extLst>
            <a:ext uri="{FF2B5EF4-FFF2-40B4-BE49-F238E27FC236}">
              <a16:creationId xmlns:a16="http://schemas.microsoft.com/office/drawing/2014/main" id="{1BD2BEAA-094B-49C4-A218-55FD1E2B2C3D}"/>
            </a:ext>
          </a:extLst>
        </xdr:cNvPr>
        <xdr:cNvSpPr txBox="1"/>
      </xdr:nvSpPr>
      <xdr:spPr>
        <a:xfrm>
          <a:off x="15266044" y="1788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11265</xdr:rowOff>
    </xdr:from>
    <xdr:ext cx="405111" cy="259045"/>
    <xdr:sp macro="" textlink="">
      <xdr:nvSpPr>
        <xdr:cNvPr id="695" name="n_2mainValue【公民館】&#10;有形固定資産減価償却率">
          <a:extLst>
            <a:ext uri="{FF2B5EF4-FFF2-40B4-BE49-F238E27FC236}">
              <a16:creationId xmlns:a16="http://schemas.microsoft.com/office/drawing/2014/main" id="{AEDF21BA-B69F-49AC-A1BE-D368CEC496CD}"/>
            </a:ext>
          </a:extLst>
        </xdr:cNvPr>
        <xdr:cNvSpPr txBox="1"/>
      </xdr:nvSpPr>
      <xdr:spPr>
        <a:xfrm>
          <a:off x="14389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136996</xdr:rowOff>
    </xdr:from>
    <xdr:ext cx="405111" cy="259045"/>
    <xdr:sp macro="" textlink="">
      <xdr:nvSpPr>
        <xdr:cNvPr id="696" name="n_3mainValue【公民館】&#10;有形固定資産減価償却率">
          <a:extLst>
            <a:ext uri="{FF2B5EF4-FFF2-40B4-BE49-F238E27FC236}">
              <a16:creationId xmlns:a16="http://schemas.microsoft.com/office/drawing/2014/main" id="{AEAC13C7-F9A8-4F87-B1DE-AB52CF6B0669}"/>
            </a:ext>
          </a:extLst>
        </xdr:cNvPr>
        <xdr:cNvSpPr txBox="1"/>
      </xdr:nvSpPr>
      <xdr:spPr>
        <a:xfrm>
          <a:off x="13500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92908</xdr:rowOff>
    </xdr:from>
    <xdr:ext cx="405111" cy="259045"/>
    <xdr:sp macro="" textlink="">
      <xdr:nvSpPr>
        <xdr:cNvPr id="697" name="n_4mainValue【公民館】&#10;有形固定資産減価償却率">
          <a:extLst>
            <a:ext uri="{FF2B5EF4-FFF2-40B4-BE49-F238E27FC236}">
              <a16:creationId xmlns:a16="http://schemas.microsoft.com/office/drawing/2014/main" id="{E06C4A0C-675D-4240-9E79-5107E6BA393B}"/>
            </a:ext>
          </a:extLst>
        </xdr:cNvPr>
        <xdr:cNvSpPr txBox="1"/>
      </xdr:nvSpPr>
      <xdr:spPr>
        <a:xfrm>
          <a:off x="12611744" y="1775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C621E392-116C-4311-84A3-879D6688007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2992AB3-2E59-4462-A614-0DACDBA0B12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D414A79D-FC11-4527-8C4C-8B68B8E85CB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7E0E654C-0771-4DE9-B6AE-07CECB8A91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8AFBBC5D-2604-4BE3-A5F8-2CF5FDEB6E8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FE44CDB-EE42-4B0F-9DFA-140A1E230D8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71CEB71-1A0B-423E-9377-BBA0D7410C4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93CF8594-6DCC-4D73-8078-323D07A065B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F2937DDA-8040-4D5D-A546-E9D44D75AD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9D4B3C03-C53B-4DBE-9DD9-C6D8B6D824A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D350CC63-DC13-46D6-88E4-AD1921A9D19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40CC3949-A490-4C1C-B4B7-5B78E500D5C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67B7CED4-BA35-4350-96BF-E4B79FE1E98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A0C6B704-4F31-4081-BE69-68249528DD5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B889E987-FF59-41B7-8E3A-8BF1B657FEA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02FD7D5C-A142-4190-B6DF-D19F7B1AEDCE}"/>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781A7CB0-A991-4ABB-8477-2E22AB18221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4D9981EB-F5FA-4B1D-BEF3-2B766E03F4BE}"/>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EC399F01-491E-4E99-9C24-F8E5580B32B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94C74F31-5D0E-4CC5-8AFD-19FFAAFA4F5D}"/>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D605ACDB-C30D-4617-A445-D69F8223EE1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3A93DD99-80BA-4D64-AA0D-529D9ED53D61}"/>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17EF5C41-9A1D-4D14-9840-2D653246BB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302C2677-A18E-4F66-B407-214DDA93EEBA}"/>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77145EE2-3FC2-40C9-9E0B-CAD6CBC012CE}"/>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C75315FC-5D9E-493F-B6B7-E686C2DDE77A}"/>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460CA1BB-BBD1-48D2-9730-1644E3CE27B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8BBAC408-D612-4582-B74B-8191B4C93E95}"/>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94D93B80-838A-4608-B635-E4A6D9D9FBEC}"/>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1BE2375F-26EF-44F7-BA80-E7FA72B1953B}"/>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A3420A81-E3B9-4A4F-8976-FF84155A95AC}"/>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7344C292-FA20-481F-8637-3428FC1B42F4}"/>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02DF3803-CB6A-44A0-B402-FCCCEDE4BD6D}"/>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ABA6084C-2696-4B7B-8F5C-B308106686E3}"/>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C734A6A-9704-43D3-AECC-8059DAF1F91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2776775-DF46-46AE-AEBD-189CE56E290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6619BA2-2FA3-4205-B8BB-8755CEDAF85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4CB571B-B683-4052-B103-A3014BF6C26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767B5AC-0565-44F4-81ED-B6FC7913E5A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75616</xdr:rowOff>
    </xdr:from>
    <xdr:to>
      <xdr:col>116</xdr:col>
      <xdr:colOff>114300</xdr:colOff>
      <xdr:row>109</xdr:row>
      <xdr:rowOff>5766</xdr:rowOff>
    </xdr:to>
    <xdr:sp macro="" textlink="">
      <xdr:nvSpPr>
        <xdr:cNvPr id="737" name="楕円 736">
          <a:extLst>
            <a:ext uri="{FF2B5EF4-FFF2-40B4-BE49-F238E27FC236}">
              <a16:creationId xmlns:a16="http://schemas.microsoft.com/office/drawing/2014/main" id="{B48C6CE2-D404-46F8-95B9-62D407F1FD39}"/>
            </a:ext>
          </a:extLst>
        </xdr:cNvPr>
        <xdr:cNvSpPr/>
      </xdr:nvSpPr>
      <xdr:spPr>
        <a:xfrm>
          <a:off x="22110700" y="1859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738" name="【公民館】&#10;一人当たり面積該当値テキスト">
          <a:extLst>
            <a:ext uri="{FF2B5EF4-FFF2-40B4-BE49-F238E27FC236}">
              <a16:creationId xmlns:a16="http://schemas.microsoft.com/office/drawing/2014/main" id="{691432CA-1A31-41D5-A925-625849573837}"/>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75767</xdr:rowOff>
    </xdr:from>
    <xdr:to>
      <xdr:col>112</xdr:col>
      <xdr:colOff>38100</xdr:colOff>
      <xdr:row>109</xdr:row>
      <xdr:rowOff>5917</xdr:rowOff>
    </xdr:to>
    <xdr:sp macro="" textlink="">
      <xdr:nvSpPr>
        <xdr:cNvPr id="739" name="楕円 738">
          <a:extLst>
            <a:ext uri="{FF2B5EF4-FFF2-40B4-BE49-F238E27FC236}">
              <a16:creationId xmlns:a16="http://schemas.microsoft.com/office/drawing/2014/main" id="{431711C6-89F5-459A-89B6-2CF027D5D146}"/>
            </a:ext>
          </a:extLst>
        </xdr:cNvPr>
        <xdr:cNvSpPr/>
      </xdr:nvSpPr>
      <xdr:spPr>
        <a:xfrm>
          <a:off x="21272500" y="185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126416</xdr:rowOff>
    </xdr:from>
    <xdr:to>
      <xdr:col>116</xdr:col>
      <xdr:colOff>63500</xdr:colOff>
      <xdr:row>108</xdr:row>
      <xdr:rowOff>126567</xdr:rowOff>
    </xdr:to>
    <xdr:cxnSp macro="">
      <xdr:nvCxnSpPr>
        <xdr:cNvPr id="740" name="直線コネクタ 739">
          <a:extLst>
            <a:ext uri="{FF2B5EF4-FFF2-40B4-BE49-F238E27FC236}">
              <a16:creationId xmlns:a16="http://schemas.microsoft.com/office/drawing/2014/main" id="{3749EED7-375B-4296-94D3-C166AA785A7E}"/>
            </a:ext>
          </a:extLst>
        </xdr:cNvPr>
        <xdr:cNvCxnSpPr/>
      </xdr:nvCxnSpPr>
      <xdr:spPr>
        <a:xfrm flipV="1">
          <a:off x="21323300" y="18643016"/>
          <a:ext cx="838200" cy="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76225</xdr:rowOff>
    </xdr:from>
    <xdr:to>
      <xdr:col>107</xdr:col>
      <xdr:colOff>101600</xdr:colOff>
      <xdr:row>109</xdr:row>
      <xdr:rowOff>6375</xdr:rowOff>
    </xdr:to>
    <xdr:sp macro="" textlink="">
      <xdr:nvSpPr>
        <xdr:cNvPr id="741" name="楕円 740">
          <a:extLst>
            <a:ext uri="{FF2B5EF4-FFF2-40B4-BE49-F238E27FC236}">
              <a16:creationId xmlns:a16="http://schemas.microsoft.com/office/drawing/2014/main" id="{360DFC5F-548C-42F9-B39B-A99454AAAABA}"/>
            </a:ext>
          </a:extLst>
        </xdr:cNvPr>
        <xdr:cNvSpPr/>
      </xdr:nvSpPr>
      <xdr:spPr>
        <a:xfrm>
          <a:off x="20383500" y="185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126567</xdr:rowOff>
    </xdr:from>
    <xdr:to>
      <xdr:col>111</xdr:col>
      <xdr:colOff>177800</xdr:colOff>
      <xdr:row>108</xdr:row>
      <xdr:rowOff>127025</xdr:rowOff>
    </xdr:to>
    <xdr:cxnSp macro="">
      <xdr:nvCxnSpPr>
        <xdr:cNvPr id="742" name="直線コネクタ 741">
          <a:extLst>
            <a:ext uri="{FF2B5EF4-FFF2-40B4-BE49-F238E27FC236}">
              <a16:creationId xmlns:a16="http://schemas.microsoft.com/office/drawing/2014/main" id="{6A630BB5-E01F-4B7D-A261-FA363D0CF601}"/>
            </a:ext>
          </a:extLst>
        </xdr:cNvPr>
        <xdr:cNvCxnSpPr/>
      </xdr:nvCxnSpPr>
      <xdr:spPr>
        <a:xfrm flipV="1">
          <a:off x="20434300" y="18643167"/>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76606</xdr:rowOff>
    </xdr:from>
    <xdr:to>
      <xdr:col>102</xdr:col>
      <xdr:colOff>165100</xdr:colOff>
      <xdr:row>109</xdr:row>
      <xdr:rowOff>6756</xdr:rowOff>
    </xdr:to>
    <xdr:sp macro="" textlink="">
      <xdr:nvSpPr>
        <xdr:cNvPr id="743" name="楕円 742">
          <a:extLst>
            <a:ext uri="{FF2B5EF4-FFF2-40B4-BE49-F238E27FC236}">
              <a16:creationId xmlns:a16="http://schemas.microsoft.com/office/drawing/2014/main" id="{C3E6E8C6-3231-4405-A781-3606E1944C12}"/>
            </a:ext>
          </a:extLst>
        </xdr:cNvPr>
        <xdr:cNvSpPr/>
      </xdr:nvSpPr>
      <xdr:spPr>
        <a:xfrm>
          <a:off x="19494500" y="1859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127025</xdr:rowOff>
    </xdr:from>
    <xdr:to>
      <xdr:col>107</xdr:col>
      <xdr:colOff>50800</xdr:colOff>
      <xdr:row>108</xdr:row>
      <xdr:rowOff>127406</xdr:rowOff>
    </xdr:to>
    <xdr:cxnSp macro="">
      <xdr:nvCxnSpPr>
        <xdr:cNvPr id="744" name="直線コネクタ 743">
          <a:extLst>
            <a:ext uri="{FF2B5EF4-FFF2-40B4-BE49-F238E27FC236}">
              <a16:creationId xmlns:a16="http://schemas.microsoft.com/office/drawing/2014/main" id="{40FACEB4-6376-4E49-A756-675B905852F8}"/>
            </a:ext>
          </a:extLst>
        </xdr:cNvPr>
        <xdr:cNvCxnSpPr/>
      </xdr:nvCxnSpPr>
      <xdr:spPr>
        <a:xfrm flipV="1">
          <a:off x="19545300" y="1864362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76836</xdr:rowOff>
    </xdr:from>
    <xdr:to>
      <xdr:col>98</xdr:col>
      <xdr:colOff>38100</xdr:colOff>
      <xdr:row>109</xdr:row>
      <xdr:rowOff>6986</xdr:rowOff>
    </xdr:to>
    <xdr:sp macro="" textlink="">
      <xdr:nvSpPr>
        <xdr:cNvPr id="745" name="楕円 744">
          <a:extLst>
            <a:ext uri="{FF2B5EF4-FFF2-40B4-BE49-F238E27FC236}">
              <a16:creationId xmlns:a16="http://schemas.microsoft.com/office/drawing/2014/main" id="{F73E57D1-F27C-4ABD-A724-14DBE1561F4A}"/>
            </a:ext>
          </a:extLst>
        </xdr:cNvPr>
        <xdr:cNvSpPr/>
      </xdr:nvSpPr>
      <xdr:spPr>
        <a:xfrm>
          <a:off x="18605500" y="1859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127406</xdr:rowOff>
    </xdr:from>
    <xdr:to>
      <xdr:col>102</xdr:col>
      <xdr:colOff>114300</xdr:colOff>
      <xdr:row>108</xdr:row>
      <xdr:rowOff>127636</xdr:rowOff>
    </xdr:to>
    <xdr:cxnSp macro="">
      <xdr:nvCxnSpPr>
        <xdr:cNvPr id="746" name="直線コネクタ 745">
          <a:extLst>
            <a:ext uri="{FF2B5EF4-FFF2-40B4-BE49-F238E27FC236}">
              <a16:creationId xmlns:a16="http://schemas.microsoft.com/office/drawing/2014/main" id="{795EDC29-D6F2-4F3E-A17B-FC99AFF31891}"/>
            </a:ext>
          </a:extLst>
        </xdr:cNvPr>
        <xdr:cNvCxnSpPr/>
      </xdr:nvCxnSpPr>
      <xdr:spPr>
        <a:xfrm flipV="1">
          <a:off x="18656300" y="18644006"/>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4C5CE76E-432F-4C86-AE29-3D1632A59EA5}"/>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2ACAAEE3-7BD7-4977-8A13-5166024A16CB}"/>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D09A9506-2409-45EB-B321-0904887C1358}"/>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C742A1CA-0E64-4479-AF2A-AAAE68FAECC1}"/>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168494</xdr:rowOff>
    </xdr:from>
    <xdr:ext cx="469744" cy="259045"/>
    <xdr:sp macro="" textlink="">
      <xdr:nvSpPr>
        <xdr:cNvPr id="751" name="n_1mainValue【公民館】&#10;一人当たり面積">
          <a:extLst>
            <a:ext uri="{FF2B5EF4-FFF2-40B4-BE49-F238E27FC236}">
              <a16:creationId xmlns:a16="http://schemas.microsoft.com/office/drawing/2014/main" id="{E79C8B56-A701-45C5-9FD4-64F0B63D1392}"/>
            </a:ext>
          </a:extLst>
        </xdr:cNvPr>
        <xdr:cNvSpPr txBox="1"/>
      </xdr:nvSpPr>
      <xdr:spPr>
        <a:xfrm>
          <a:off x="21075727" y="1868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168952</xdr:rowOff>
    </xdr:from>
    <xdr:ext cx="469744" cy="259045"/>
    <xdr:sp macro="" textlink="">
      <xdr:nvSpPr>
        <xdr:cNvPr id="752" name="n_2mainValue【公民館】&#10;一人当たり面積">
          <a:extLst>
            <a:ext uri="{FF2B5EF4-FFF2-40B4-BE49-F238E27FC236}">
              <a16:creationId xmlns:a16="http://schemas.microsoft.com/office/drawing/2014/main" id="{8923495C-B15C-46DB-9534-A415833A1D8B}"/>
            </a:ext>
          </a:extLst>
        </xdr:cNvPr>
        <xdr:cNvSpPr txBox="1"/>
      </xdr:nvSpPr>
      <xdr:spPr>
        <a:xfrm>
          <a:off x="20199427" y="1868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169333</xdr:rowOff>
    </xdr:from>
    <xdr:ext cx="469744" cy="259045"/>
    <xdr:sp macro="" textlink="">
      <xdr:nvSpPr>
        <xdr:cNvPr id="753" name="n_3mainValue【公民館】&#10;一人当たり面積">
          <a:extLst>
            <a:ext uri="{FF2B5EF4-FFF2-40B4-BE49-F238E27FC236}">
              <a16:creationId xmlns:a16="http://schemas.microsoft.com/office/drawing/2014/main" id="{1CE2BBBB-372E-4E51-8FC8-025DAC00DF78}"/>
            </a:ext>
          </a:extLst>
        </xdr:cNvPr>
        <xdr:cNvSpPr txBox="1"/>
      </xdr:nvSpPr>
      <xdr:spPr>
        <a:xfrm>
          <a:off x="19310427" y="1868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169563</xdr:rowOff>
    </xdr:from>
    <xdr:ext cx="469744" cy="259045"/>
    <xdr:sp macro="" textlink="">
      <xdr:nvSpPr>
        <xdr:cNvPr id="754" name="n_4mainValue【公民館】&#10;一人当たり面積">
          <a:extLst>
            <a:ext uri="{FF2B5EF4-FFF2-40B4-BE49-F238E27FC236}">
              <a16:creationId xmlns:a16="http://schemas.microsoft.com/office/drawing/2014/main" id="{65A14478-D969-4CF7-8776-0FC83D312C9C}"/>
            </a:ext>
          </a:extLst>
        </xdr:cNvPr>
        <xdr:cNvSpPr txBox="1"/>
      </xdr:nvSpPr>
      <xdr:spPr>
        <a:xfrm>
          <a:off x="18421427" y="1868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123</xdr:row>
      <xdr:rowOff>79375</xdr:rowOff>
    </xdr:to>
    <xdr:sp macro="" textlink="">
      <xdr:nvSpPr>
        <xdr:cNvPr id="755" name="正方形/長方形 754">
          <a:extLst>
            <a:ext uri="{FF2B5EF4-FFF2-40B4-BE49-F238E27FC236}">
              <a16:creationId xmlns:a16="http://schemas.microsoft.com/office/drawing/2014/main" id="{EBC2416E-CBA0-462A-BB58-2688C45DAD96}"/>
            </a:ext>
          </a:extLst>
        </xdr:cNvPr>
        <xdr:cNvSpPr/>
      </xdr:nvSpPr>
      <xdr:spPr>
        <a:xfrm>
          <a:off x="762000" y="19789775"/>
          <a:ext cx="22250400" cy="17684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8C2229AE-BC36-4D39-99B6-113E0161A28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121</xdr:row>
      <xdr:rowOff>127000</xdr:rowOff>
    </xdr:to>
    <xdr:sp macro="" textlink="" fLocksText="0">
      <xdr:nvSpPr>
        <xdr:cNvPr id="757" name="テキスト ボックス 756">
          <a:extLst>
            <a:ext uri="{FF2B5EF4-FFF2-40B4-BE49-F238E27FC236}">
              <a16:creationId xmlns:a16="http://schemas.microsoft.com/office/drawing/2014/main" id="{68C6BF4F-DEE4-4E19-BA0F-EC5544BEB8F8}"/>
            </a:ext>
          </a:extLst>
        </xdr:cNvPr>
        <xdr:cNvSpPr txBox="1"/>
      </xdr:nvSpPr>
      <xdr:spPr>
        <a:xfrm>
          <a:off x="838200" y="20113625"/>
          <a:ext cx="22085300" cy="1143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有形固定資産減価償却率の状況は、類型ごとに差はあるものの、一部を除き多くの類型で県平均値を下回っている状況。</a:t>
          </a:r>
          <a:endParaRPr lang="ja-JP" altLang="ja-JP" sz="1400">
            <a:effectLst/>
          </a:endParaRPr>
        </a:p>
        <a:p>
          <a:r>
            <a:rPr kumimoji="1" lang="ja-JP" altLang="ja-JP" sz="1100">
              <a:solidFill>
                <a:schemeClr val="dk1"/>
              </a:solidFill>
              <a:effectLst/>
              <a:latin typeface="+mn-lt"/>
              <a:ea typeface="+mn-ea"/>
              <a:cs typeface="+mn-cs"/>
            </a:rPr>
            <a:t>県平均と比較して有形固定資産減価償却率が高くなっている施設は、公民館である一方、特に低くなっているのは、港湾・漁港、学校施設、幼稚園・保育所である。</a:t>
          </a:r>
          <a:endParaRPr lang="ja-JP" altLang="ja-JP" sz="1400">
            <a:effectLst/>
          </a:endParaRPr>
        </a:p>
        <a:p>
          <a:r>
            <a:rPr kumimoji="1" lang="ja-JP" altLang="ja-JP" sz="1100">
              <a:solidFill>
                <a:schemeClr val="dk1"/>
              </a:solidFill>
              <a:effectLst/>
              <a:latin typeface="+mn-lt"/>
              <a:ea typeface="+mn-ea"/>
              <a:cs typeface="+mn-cs"/>
            </a:rPr>
            <a:t>今後も、本村の公共施設等総合管理計画等に基づき、財産を適正に管理・活用していく。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F37DDF7-46B5-4B20-AD17-22CB580E514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7EC752-1633-476C-9EA6-4C4D87BDC52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3AAD16-3D53-45F1-B86C-8C25FDA07F6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8A2619-1541-4870-A3AC-03C5711066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沖縄県伊江村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F54AEA-261D-4DC0-99F0-FB8DCE7C260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DBF1756-2373-445F-94BB-9742D5F5C2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0A9E692-A423-447C-A8AF-5C4A72472B8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28FC3B-5A97-47AB-92AB-038441F2E8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88341E0-5E9F-4806-9B44-272D23C878E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7657F3-3706-45EB-A129-7E9C88F7EC1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4,268
4,236
22.70
7,497,217
7,216,646
206,200
2,926,253
3,998,489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35D498-2498-4AAB-A991-A8382C041E0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F82DAA-061F-4832-949B-632CD619222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25AC1F6-AA03-4C54-B9FA-9B9A980FF1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74128C-63F5-4789-B5EC-8680C0588BD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4D71BDF-8FBD-41D6-B73B-6CDC92074E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81E69F-BCAD-4552-988C-ACF08E6C416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296E400-1247-4F2F-A0A0-1DAA65026B8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9BD6A0-9B1B-4045-AB87-8043D3AFDD3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047204-8FEA-405A-BDB3-8BC633FCD16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42F180-D292-418A-B9D0-79B60BF136E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62D78B-F2E6-4BB6-9D2E-49794EBE51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40EB72E-0D50-4A99-8AB2-8CDFDF461F6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F811E4-BBCE-4060-9FC5-CDEF6B93B21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AADDDB-89EB-4C8B-9A99-D0CC1BFF448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AFE94B-45D3-4F08-BC03-A646BC85AE5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B6979D-8F0D-409E-81DE-EB31836F1F6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F00EA2-1DA5-4298-BC5F-247BE211599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1450D0-641A-4B0D-B9B3-AE377CB5EE4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B3714FA-F364-4653-8B0E-543C9DFF149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B73ABD-6844-4075-97C3-0E9F0897673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A6DAEF-C4E1-424D-89E1-FEC8911B22F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AEA972-4C08-4900-BDC2-D5729D94F7F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B1C7F8A-BAC3-44A4-AF63-171661B3007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535BAD-FD1E-4398-A62A-0E2FDBBC6D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9690B2-80B1-4A12-B8EA-630F08ABD0D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0A62A0-DD8F-442F-BE91-1793B6B9B29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4CF8325-1167-4509-8ADB-025629DFF82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F4F06B-3A85-4F78-B55C-F36A97CC5CE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C44ACE-F0E1-463E-AD40-1823E1439E7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914EA75-7FDC-4C29-81D9-113E5790CD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6DD3200-0098-45B3-9936-C1A240632F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052F41E-5B91-4771-BC49-DE177A370AC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5A2E14D-3B38-47D3-A0CB-944865E242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EBF3854-F2CD-486A-9854-6AB2C12FBAB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BD4500E-21BB-4244-A23F-555F082AC3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C6077B9-542D-4FC2-93A0-9B67066A0FC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08D4C97-B9C9-44B2-8A51-66E078B782E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7514A05-6979-4851-9BA5-EF8870BD1AA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273B55A-55BE-4333-B639-724A26C1071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895B617-1A09-486D-9499-71282E3DF08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E78F69C-B880-41C9-8A49-4E1D39A2A7C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8E5B5E5-6574-46AD-B536-13B8EFD4FD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C2683FF-6304-410B-82C9-D655CD99BAC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DA299B9-E2AD-481B-81C6-F66C00F12E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BBCFA05-979D-49A0-AE76-6CB1CED4D42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31090A7A-33B2-400B-83BE-B6056FA5096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04896D8-2278-4686-8382-A1EFA5EAC3D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CD767B6-75B6-432E-8989-57D9C5DC897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3749FF3-1576-490A-8DFE-CC59C2FC937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BBBD0CF-CA6F-42D0-83F8-63912E50800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4E6A7871-F2BA-4B0B-A116-67FDA05D63E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A7C46BB-C224-4042-8C29-87C3CA1AB00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3408E4E-B611-418C-ADC3-D10A895D3CC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175583B-ACD1-429F-B3B2-976987C7377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108EBCA-7AF2-4EE1-989C-020297F389D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59E62B5-51A8-4990-A88C-F0B663EDF52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CB67E49-CA66-47DA-8BB1-1CE4DADA828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1D46FF1-BF43-4F87-A723-5D56FF88AB5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3C6AFD8-CA09-4463-AA95-DF666BE6F9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79948AF-1C74-40ED-A683-072E3463F8F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C8AFCD3-C9C5-4502-A450-FF3983138CE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F4F10E0A-05CB-42B5-88BA-EB902E3249AE}"/>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7B98AD99-98B6-4105-B0FF-1B70D568F40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C2022A4E-F559-4D1A-BA99-B74635EFAD9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818B0F6-4A6B-4572-BAB5-1DCFBFD62898}"/>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5800CBE-F76F-42D1-8E90-30AFCEFE058F}"/>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BDFDFE8-6523-425C-AD65-2F2DF298B639}"/>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682FB392-AA20-47A2-9A67-C576D17E7D54}"/>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7E4FA2A2-7FE9-413A-B7A4-10A60239807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8AFD5CE1-81FD-43EA-AF14-AE481C49DED4}"/>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D4F61412-07C0-4282-8D19-0B738EB4A861}"/>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592592C6-E259-49E4-A72B-CA64A35435A5}"/>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3447E18-5FCF-47F6-A8C9-2F3ACCC290E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AB661A0-58B5-410E-8401-E03D5360349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0A3AEDA-834C-4F5D-97D5-B517F5FFF0F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C9A4374-D422-4C15-8873-4DBD19E6414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C7DF440-5447-4A09-A543-7143B5EDA2F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31115</xdr:rowOff>
    </xdr:from>
    <xdr:to>
      <xdr:col>24</xdr:col>
      <xdr:colOff>114300</xdr:colOff>
      <xdr:row>56</xdr:row>
      <xdr:rowOff>132715</xdr:rowOff>
    </xdr:to>
    <xdr:sp macro="" textlink="">
      <xdr:nvSpPr>
        <xdr:cNvPr id="89" name="楕円 88">
          <a:extLst>
            <a:ext uri="{FF2B5EF4-FFF2-40B4-BE49-F238E27FC236}">
              <a16:creationId xmlns:a16="http://schemas.microsoft.com/office/drawing/2014/main" id="{B28BB535-775F-41DD-93FC-315B81250D8C}"/>
            </a:ext>
          </a:extLst>
        </xdr:cNvPr>
        <xdr:cNvSpPr/>
      </xdr:nvSpPr>
      <xdr:spPr>
        <a:xfrm>
          <a:off x="4584700" y="96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117492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777B9F0D-2E7F-415C-A095-A1CB4F8940EE}"/>
            </a:ext>
          </a:extLst>
        </xdr:cNvPr>
        <xdr:cNvSpPr txBox="1"/>
      </xdr:nvSpPr>
      <xdr:spPr>
        <a:xfrm>
          <a:off x="4673600" y="9547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160655</xdr:rowOff>
    </xdr:from>
    <xdr:to>
      <xdr:col>20</xdr:col>
      <xdr:colOff>38100</xdr:colOff>
      <xdr:row>56</xdr:row>
      <xdr:rowOff>90805</xdr:rowOff>
    </xdr:to>
    <xdr:sp macro="" textlink="">
      <xdr:nvSpPr>
        <xdr:cNvPr id="91" name="楕円 90">
          <a:extLst>
            <a:ext uri="{FF2B5EF4-FFF2-40B4-BE49-F238E27FC236}">
              <a16:creationId xmlns:a16="http://schemas.microsoft.com/office/drawing/2014/main" id="{F083C6CF-991A-418C-BCFA-36163ECB11E5}"/>
            </a:ext>
          </a:extLst>
        </xdr:cNvPr>
        <xdr:cNvSpPr/>
      </xdr:nvSpPr>
      <xdr:spPr>
        <a:xfrm>
          <a:off x="3746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40005</xdr:rowOff>
    </xdr:from>
    <xdr:to>
      <xdr:col>24</xdr:col>
      <xdr:colOff>63500</xdr:colOff>
      <xdr:row>56</xdr:row>
      <xdr:rowOff>81915</xdr:rowOff>
    </xdr:to>
    <xdr:cxnSp macro="">
      <xdr:nvCxnSpPr>
        <xdr:cNvPr id="92" name="直線コネクタ 91">
          <a:extLst>
            <a:ext uri="{FF2B5EF4-FFF2-40B4-BE49-F238E27FC236}">
              <a16:creationId xmlns:a16="http://schemas.microsoft.com/office/drawing/2014/main" id="{6FBF3B65-3D6D-4ACE-938A-71F3160DE577}"/>
            </a:ext>
          </a:extLst>
        </xdr:cNvPr>
        <xdr:cNvCxnSpPr/>
      </xdr:nvCxnSpPr>
      <xdr:spPr>
        <a:xfrm>
          <a:off x="3797300" y="964120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118745</xdr:rowOff>
    </xdr:from>
    <xdr:to>
      <xdr:col>15</xdr:col>
      <xdr:colOff>101600</xdr:colOff>
      <xdr:row>56</xdr:row>
      <xdr:rowOff>48895</xdr:rowOff>
    </xdr:to>
    <xdr:sp macro="" textlink="">
      <xdr:nvSpPr>
        <xdr:cNvPr id="93" name="楕円 92">
          <a:extLst>
            <a:ext uri="{FF2B5EF4-FFF2-40B4-BE49-F238E27FC236}">
              <a16:creationId xmlns:a16="http://schemas.microsoft.com/office/drawing/2014/main" id="{4B168172-87B4-44AB-B73B-94DE27533260}"/>
            </a:ext>
          </a:extLst>
        </xdr:cNvPr>
        <xdr:cNvSpPr/>
      </xdr:nvSpPr>
      <xdr:spPr>
        <a:xfrm>
          <a:off x="2857500" y="954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169545</xdr:rowOff>
    </xdr:from>
    <xdr:to>
      <xdr:col>19</xdr:col>
      <xdr:colOff>177800</xdr:colOff>
      <xdr:row>56</xdr:row>
      <xdr:rowOff>40005</xdr:rowOff>
    </xdr:to>
    <xdr:cxnSp macro="">
      <xdr:nvCxnSpPr>
        <xdr:cNvPr id="94" name="直線コネクタ 93">
          <a:extLst>
            <a:ext uri="{FF2B5EF4-FFF2-40B4-BE49-F238E27FC236}">
              <a16:creationId xmlns:a16="http://schemas.microsoft.com/office/drawing/2014/main" id="{EEA10979-728C-4498-95A4-DF5095BC970C}"/>
            </a:ext>
          </a:extLst>
        </xdr:cNvPr>
        <xdr:cNvCxnSpPr/>
      </xdr:nvCxnSpPr>
      <xdr:spPr>
        <a:xfrm>
          <a:off x="2908300" y="95992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15875</xdr:rowOff>
    </xdr:from>
    <xdr:to>
      <xdr:col>10</xdr:col>
      <xdr:colOff>165100</xdr:colOff>
      <xdr:row>56</xdr:row>
      <xdr:rowOff>117475</xdr:rowOff>
    </xdr:to>
    <xdr:sp macro="" textlink="">
      <xdr:nvSpPr>
        <xdr:cNvPr id="95" name="楕円 94">
          <a:extLst>
            <a:ext uri="{FF2B5EF4-FFF2-40B4-BE49-F238E27FC236}">
              <a16:creationId xmlns:a16="http://schemas.microsoft.com/office/drawing/2014/main" id="{42FDC743-46EE-4759-A516-BD1FE6FDC580}"/>
            </a:ext>
          </a:extLst>
        </xdr:cNvPr>
        <xdr:cNvSpPr/>
      </xdr:nvSpPr>
      <xdr:spPr>
        <a:xfrm>
          <a:off x="1968500" y="961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169545</xdr:rowOff>
    </xdr:from>
    <xdr:to>
      <xdr:col>15</xdr:col>
      <xdr:colOff>50800</xdr:colOff>
      <xdr:row>56</xdr:row>
      <xdr:rowOff>66675</xdr:rowOff>
    </xdr:to>
    <xdr:cxnSp macro="">
      <xdr:nvCxnSpPr>
        <xdr:cNvPr id="96" name="直線コネクタ 95">
          <a:extLst>
            <a:ext uri="{FF2B5EF4-FFF2-40B4-BE49-F238E27FC236}">
              <a16:creationId xmlns:a16="http://schemas.microsoft.com/office/drawing/2014/main" id="{74B31CF2-86F2-416D-BC86-BFEC8D98872D}"/>
            </a:ext>
          </a:extLst>
        </xdr:cNvPr>
        <xdr:cNvCxnSpPr/>
      </xdr:nvCxnSpPr>
      <xdr:spPr>
        <a:xfrm flipV="1">
          <a:off x="2019300" y="959929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105410</xdr:rowOff>
    </xdr:from>
    <xdr:to>
      <xdr:col>6</xdr:col>
      <xdr:colOff>38100</xdr:colOff>
      <xdr:row>62</xdr:row>
      <xdr:rowOff>35560</xdr:rowOff>
    </xdr:to>
    <xdr:sp macro="" textlink="">
      <xdr:nvSpPr>
        <xdr:cNvPr id="97" name="楕円 96">
          <a:extLst>
            <a:ext uri="{FF2B5EF4-FFF2-40B4-BE49-F238E27FC236}">
              <a16:creationId xmlns:a16="http://schemas.microsoft.com/office/drawing/2014/main" id="{9F70E024-BF49-497A-AFFA-04042C327F46}"/>
            </a:ext>
          </a:extLst>
        </xdr:cNvPr>
        <xdr:cNvSpPr/>
      </xdr:nvSpPr>
      <xdr:spPr>
        <a:xfrm>
          <a:off x="1079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66675</xdr:rowOff>
    </xdr:from>
    <xdr:to>
      <xdr:col>10</xdr:col>
      <xdr:colOff>114300</xdr:colOff>
      <xdr:row>61</xdr:row>
      <xdr:rowOff>156210</xdr:rowOff>
    </xdr:to>
    <xdr:cxnSp macro="">
      <xdr:nvCxnSpPr>
        <xdr:cNvPr id="98" name="直線コネクタ 97">
          <a:extLst>
            <a:ext uri="{FF2B5EF4-FFF2-40B4-BE49-F238E27FC236}">
              <a16:creationId xmlns:a16="http://schemas.microsoft.com/office/drawing/2014/main" id="{DBB7597D-08A8-46E9-87CB-434903D3CC8E}"/>
            </a:ext>
          </a:extLst>
        </xdr:cNvPr>
        <xdr:cNvCxnSpPr/>
      </xdr:nvCxnSpPr>
      <xdr:spPr>
        <a:xfrm flipV="1">
          <a:off x="1130300" y="9667875"/>
          <a:ext cx="889000" cy="94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4E80211-BE61-4736-B2AB-586F525A135B}"/>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BAAFDD38-DA52-411A-983A-789C2BE015F5}"/>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29242EC8-2D43-45D4-9327-FCB6DB61CB83}"/>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A8EF3CE5-F551-461B-84FE-46BD429BB243}"/>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107332</xdr:rowOff>
    </xdr:from>
    <xdr:ext cx="405111" cy="259045"/>
    <xdr:sp macro="" textlink="">
      <xdr:nvSpPr>
        <xdr:cNvPr id="103" name="n_1mainValue【体育館・プール】&#10;有形固定資産減価償却率">
          <a:extLst>
            <a:ext uri="{FF2B5EF4-FFF2-40B4-BE49-F238E27FC236}">
              <a16:creationId xmlns:a16="http://schemas.microsoft.com/office/drawing/2014/main" id="{DF59388A-1274-4FE9-BD5D-E3E128099145}"/>
            </a:ext>
          </a:extLst>
        </xdr:cNvPr>
        <xdr:cNvSpPr txBox="1"/>
      </xdr:nvSpPr>
      <xdr:spPr>
        <a:xfrm>
          <a:off x="3582044" y="936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65422</xdr:rowOff>
    </xdr:from>
    <xdr:ext cx="405111" cy="259045"/>
    <xdr:sp macro="" textlink="">
      <xdr:nvSpPr>
        <xdr:cNvPr id="104" name="n_2mainValue【体育館・プール】&#10;有形固定資産減価償却率">
          <a:extLst>
            <a:ext uri="{FF2B5EF4-FFF2-40B4-BE49-F238E27FC236}">
              <a16:creationId xmlns:a16="http://schemas.microsoft.com/office/drawing/2014/main" id="{DE55FDEA-5A58-4D64-AB5C-25D8B9CA6E08}"/>
            </a:ext>
          </a:extLst>
        </xdr:cNvPr>
        <xdr:cNvSpPr txBox="1"/>
      </xdr:nvSpPr>
      <xdr:spPr>
        <a:xfrm>
          <a:off x="2705744" y="932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134002</xdr:rowOff>
    </xdr:from>
    <xdr:ext cx="405111" cy="259045"/>
    <xdr:sp macro="" textlink="">
      <xdr:nvSpPr>
        <xdr:cNvPr id="105" name="n_3mainValue【体育館・プール】&#10;有形固定資産減価償却率">
          <a:extLst>
            <a:ext uri="{FF2B5EF4-FFF2-40B4-BE49-F238E27FC236}">
              <a16:creationId xmlns:a16="http://schemas.microsoft.com/office/drawing/2014/main" id="{8CF9AAEF-0D7E-4A94-9284-D7BD5D2B0386}"/>
            </a:ext>
          </a:extLst>
        </xdr:cNvPr>
        <xdr:cNvSpPr txBox="1"/>
      </xdr:nvSpPr>
      <xdr:spPr>
        <a:xfrm>
          <a:off x="1816744"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26687</xdr:rowOff>
    </xdr:from>
    <xdr:ext cx="405111" cy="259045"/>
    <xdr:sp macro="" textlink="">
      <xdr:nvSpPr>
        <xdr:cNvPr id="106" name="n_4mainValue【体育館・プール】&#10;有形固定資産減価償却率">
          <a:extLst>
            <a:ext uri="{FF2B5EF4-FFF2-40B4-BE49-F238E27FC236}">
              <a16:creationId xmlns:a16="http://schemas.microsoft.com/office/drawing/2014/main" id="{E101C19A-B0B0-460F-8137-E40A15F33CA6}"/>
            </a:ext>
          </a:extLst>
        </xdr:cNvPr>
        <xdr:cNvSpPr txBox="1"/>
      </xdr:nvSpPr>
      <xdr:spPr>
        <a:xfrm>
          <a:off x="9277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9DD3756-2A93-4B10-BC1C-7D021508D4D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63F992B-614C-4552-9825-940AF5DFA66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36245A5-79BD-4C5E-9DBF-422CED87DD7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A7864409-6896-46EB-9272-DD2161DECB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848B93F0-72A8-4521-834A-211A3A820B2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409142E7-8367-4C27-8326-5691D23CE4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C44A67BC-8CC1-48C7-89CA-B877C183401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66E9499B-F93D-47DD-8BE9-6077DE68074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FAD7091-F8CD-4803-90B9-65D6D205335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289B5EE-053D-4125-B672-152CE0419F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7951CABC-9E51-429B-940D-5FF08F9FF7A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44C685AB-621B-448A-AFA8-1D0803A97FD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A1BB855E-3ABF-4C79-9003-4C34969E545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F9B6E389-C5A3-408D-A04F-2D9C56C1E638}"/>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4B555C44-B857-46F5-B26E-5126DDAB959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26B7004C-0455-4FC7-8662-552C1004DB8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5F4769EE-3AC1-4A58-A03D-C3799802287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697C82CD-6135-4D24-A67F-B5520F74A21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2C738A91-AB2A-47F4-BB19-CA30559D68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855B25AF-F006-4A5B-BE41-0C24021E786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ACC6D98C-B0AF-4D5A-9B94-84B3B7E1415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DA563BD5-D850-406B-9D2B-BEB93057C12D}"/>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A41C19A-DD24-4CCE-BA0F-B4DA3760CB74}"/>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AE901619-6DB9-4C4B-A9FE-52CA3284F878}"/>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139836E3-4ED5-47FE-9EA1-C3AE92A2ABD7}"/>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D8E0F3EF-C3CF-441A-A181-48E33AA9A6F8}"/>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CBDEEDF5-2CEF-4C8F-ACAD-57366B9C60B9}"/>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FC021719-F8D5-48F6-B963-D6E743D591D5}"/>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D4B1F7ED-2B51-4B03-B30D-409BD50E7521}"/>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2CB46EAF-641D-4871-8D9C-F463774FCD7F}"/>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82E975D9-FBB3-4B6C-8D15-BFAC9D74FF83}"/>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762E45BC-73AF-4B0A-843A-B25990DE7CB1}"/>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69C2CDDE-89CF-4615-81CE-97A8DC01C72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7977F3F-C6EA-4E49-96CC-3DCECB5620E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A157E35-537A-4686-AA60-086691647AF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4DA221E-F0AC-4646-837A-DC5110CBDB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8CADA6A-4158-4B1E-9852-20F72523813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69215</xdr:rowOff>
    </xdr:from>
    <xdr:to>
      <xdr:col>55</xdr:col>
      <xdr:colOff>50800</xdr:colOff>
      <xdr:row>61</xdr:row>
      <xdr:rowOff>170815</xdr:rowOff>
    </xdr:to>
    <xdr:sp macro="" textlink="">
      <xdr:nvSpPr>
        <xdr:cNvPr id="144" name="楕円 143">
          <a:extLst>
            <a:ext uri="{FF2B5EF4-FFF2-40B4-BE49-F238E27FC236}">
              <a16:creationId xmlns:a16="http://schemas.microsoft.com/office/drawing/2014/main" id="{EA1AE4E2-BCE8-4907-972B-384CB183A460}"/>
            </a:ext>
          </a:extLst>
        </xdr:cNvPr>
        <xdr:cNvSpPr/>
      </xdr:nvSpPr>
      <xdr:spPr>
        <a:xfrm>
          <a:off x="104267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92092</xdr:rowOff>
    </xdr:from>
    <xdr:ext cx="469744" cy="259045"/>
    <xdr:sp macro="" textlink="">
      <xdr:nvSpPr>
        <xdr:cNvPr id="145" name="【体育館・プール】&#10;一人当たり面積該当値テキスト">
          <a:extLst>
            <a:ext uri="{FF2B5EF4-FFF2-40B4-BE49-F238E27FC236}">
              <a16:creationId xmlns:a16="http://schemas.microsoft.com/office/drawing/2014/main" id="{41017EF9-01E6-4CF7-9AD4-9FD4D6562E3E}"/>
            </a:ext>
          </a:extLst>
        </xdr:cNvPr>
        <xdr:cNvSpPr txBox="1"/>
      </xdr:nvSpPr>
      <xdr:spPr>
        <a:xfrm>
          <a:off x="10515600" y="1037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71730</xdr:rowOff>
    </xdr:from>
    <xdr:to>
      <xdr:col>50</xdr:col>
      <xdr:colOff>165100</xdr:colOff>
      <xdr:row>62</xdr:row>
      <xdr:rowOff>1880</xdr:rowOff>
    </xdr:to>
    <xdr:sp macro="" textlink="">
      <xdr:nvSpPr>
        <xdr:cNvPr id="146" name="楕円 145">
          <a:extLst>
            <a:ext uri="{FF2B5EF4-FFF2-40B4-BE49-F238E27FC236}">
              <a16:creationId xmlns:a16="http://schemas.microsoft.com/office/drawing/2014/main" id="{DFBCE8FA-5C45-49F4-8C47-C09D58C3D649}"/>
            </a:ext>
          </a:extLst>
        </xdr:cNvPr>
        <xdr:cNvSpPr/>
      </xdr:nvSpPr>
      <xdr:spPr>
        <a:xfrm>
          <a:off x="9588500" y="105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120015</xdr:rowOff>
    </xdr:from>
    <xdr:to>
      <xdr:col>55</xdr:col>
      <xdr:colOff>0</xdr:colOff>
      <xdr:row>61</xdr:row>
      <xdr:rowOff>122530</xdr:rowOff>
    </xdr:to>
    <xdr:cxnSp macro="">
      <xdr:nvCxnSpPr>
        <xdr:cNvPr id="147" name="直線コネクタ 146">
          <a:extLst>
            <a:ext uri="{FF2B5EF4-FFF2-40B4-BE49-F238E27FC236}">
              <a16:creationId xmlns:a16="http://schemas.microsoft.com/office/drawing/2014/main" id="{5917CADC-60AA-431C-BA5F-C6AE49BF4D7C}"/>
            </a:ext>
          </a:extLst>
        </xdr:cNvPr>
        <xdr:cNvCxnSpPr/>
      </xdr:nvCxnSpPr>
      <xdr:spPr>
        <a:xfrm flipV="1">
          <a:off x="9639300" y="10578465"/>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78130</xdr:rowOff>
    </xdr:from>
    <xdr:to>
      <xdr:col>46</xdr:col>
      <xdr:colOff>38100</xdr:colOff>
      <xdr:row>62</xdr:row>
      <xdr:rowOff>8280</xdr:rowOff>
    </xdr:to>
    <xdr:sp macro="" textlink="">
      <xdr:nvSpPr>
        <xdr:cNvPr id="148" name="楕円 147">
          <a:extLst>
            <a:ext uri="{FF2B5EF4-FFF2-40B4-BE49-F238E27FC236}">
              <a16:creationId xmlns:a16="http://schemas.microsoft.com/office/drawing/2014/main" id="{0CFD3F22-C227-48B5-91B3-6111B893C328}"/>
            </a:ext>
          </a:extLst>
        </xdr:cNvPr>
        <xdr:cNvSpPr/>
      </xdr:nvSpPr>
      <xdr:spPr>
        <a:xfrm>
          <a:off x="8699500" y="1053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122530</xdr:rowOff>
    </xdr:from>
    <xdr:to>
      <xdr:col>50</xdr:col>
      <xdr:colOff>114300</xdr:colOff>
      <xdr:row>61</xdr:row>
      <xdr:rowOff>128930</xdr:rowOff>
    </xdr:to>
    <xdr:cxnSp macro="">
      <xdr:nvCxnSpPr>
        <xdr:cNvPr id="149" name="直線コネクタ 148">
          <a:extLst>
            <a:ext uri="{FF2B5EF4-FFF2-40B4-BE49-F238E27FC236}">
              <a16:creationId xmlns:a16="http://schemas.microsoft.com/office/drawing/2014/main" id="{806252B8-083C-4542-86A9-84278CA306FB}"/>
            </a:ext>
          </a:extLst>
        </xdr:cNvPr>
        <xdr:cNvCxnSpPr/>
      </xdr:nvCxnSpPr>
      <xdr:spPr>
        <a:xfrm flipV="1">
          <a:off x="8750300" y="10580980"/>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83845</xdr:rowOff>
    </xdr:from>
    <xdr:to>
      <xdr:col>41</xdr:col>
      <xdr:colOff>101600</xdr:colOff>
      <xdr:row>62</xdr:row>
      <xdr:rowOff>13995</xdr:rowOff>
    </xdr:to>
    <xdr:sp macro="" textlink="">
      <xdr:nvSpPr>
        <xdr:cNvPr id="150" name="楕円 149">
          <a:extLst>
            <a:ext uri="{FF2B5EF4-FFF2-40B4-BE49-F238E27FC236}">
              <a16:creationId xmlns:a16="http://schemas.microsoft.com/office/drawing/2014/main" id="{1FB7147F-A42E-4E52-BDCD-A50FD719A8FE}"/>
            </a:ext>
          </a:extLst>
        </xdr:cNvPr>
        <xdr:cNvSpPr/>
      </xdr:nvSpPr>
      <xdr:spPr>
        <a:xfrm>
          <a:off x="7810500" y="105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128930</xdr:rowOff>
    </xdr:from>
    <xdr:to>
      <xdr:col>45</xdr:col>
      <xdr:colOff>177800</xdr:colOff>
      <xdr:row>61</xdr:row>
      <xdr:rowOff>134645</xdr:rowOff>
    </xdr:to>
    <xdr:cxnSp macro="">
      <xdr:nvCxnSpPr>
        <xdr:cNvPr id="151" name="直線コネクタ 150">
          <a:extLst>
            <a:ext uri="{FF2B5EF4-FFF2-40B4-BE49-F238E27FC236}">
              <a16:creationId xmlns:a16="http://schemas.microsoft.com/office/drawing/2014/main" id="{E6BB9339-EAA4-47DB-91FB-B332FEF75C38}"/>
            </a:ext>
          </a:extLst>
        </xdr:cNvPr>
        <xdr:cNvCxnSpPr/>
      </xdr:nvCxnSpPr>
      <xdr:spPr>
        <a:xfrm flipV="1">
          <a:off x="7861300" y="105873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93904</xdr:rowOff>
    </xdr:from>
    <xdr:to>
      <xdr:col>36</xdr:col>
      <xdr:colOff>165100</xdr:colOff>
      <xdr:row>63</xdr:row>
      <xdr:rowOff>24054</xdr:rowOff>
    </xdr:to>
    <xdr:sp macro="" textlink="">
      <xdr:nvSpPr>
        <xdr:cNvPr id="152" name="楕円 151">
          <a:extLst>
            <a:ext uri="{FF2B5EF4-FFF2-40B4-BE49-F238E27FC236}">
              <a16:creationId xmlns:a16="http://schemas.microsoft.com/office/drawing/2014/main" id="{48B95374-CCF2-47BF-803D-D938967B2A2D}"/>
            </a:ext>
          </a:extLst>
        </xdr:cNvPr>
        <xdr:cNvSpPr/>
      </xdr:nvSpPr>
      <xdr:spPr>
        <a:xfrm>
          <a:off x="6921500" y="1072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134645</xdr:rowOff>
    </xdr:from>
    <xdr:to>
      <xdr:col>41</xdr:col>
      <xdr:colOff>50800</xdr:colOff>
      <xdr:row>62</xdr:row>
      <xdr:rowOff>144704</xdr:rowOff>
    </xdr:to>
    <xdr:cxnSp macro="">
      <xdr:nvCxnSpPr>
        <xdr:cNvPr id="153" name="直線コネクタ 152">
          <a:extLst>
            <a:ext uri="{FF2B5EF4-FFF2-40B4-BE49-F238E27FC236}">
              <a16:creationId xmlns:a16="http://schemas.microsoft.com/office/drawing/2014/main" id="{85BB3452-D58D-4135-B845-B8E7C3296302}"/>
            </a:ext>
          </a:extLst>
        </xdr:cNvPr>
        <xdr:cNvCxnSpPr/>
      </xdr:nvCxnSpPr>
      <xdr:spPr>
        <a:xfrm flipV="1">
          <a:off x="6972300" y="10593095"/>
          <a:ext cx="889000" cy="18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3A07790A-BBA7-417C-AAF7-494B1EB73710}"/>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495ECF39-24C9-4C5A-8E35-6E02D16D4832}"/>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7AFB3F59-A394-45CD-B8C1-0B6F5CFF681B}"/>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E2417AA2-C543-4216-8220-17325EC774D9}"/>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18407</xdr:rowOff>
    </xdr:from>
    <xdr:ext cx="469744" cy="259045"/>
    <xdr:sp macro="" textlink="">
      <xdr:nvSpPr>
        <xdr:cNvPr id="158" name="n_1mainValue【体育館・プール】&#10;一人当たり面積">
          <a:extLst>
            <a:ext uri="{FF2B5EF4-FFF2-40B4-BE49-F238E27FC236}">
              <a16:creationId xmlns:a16="http://schemas.microsoft.com/office/drawing/2014/main" id="{3D16221D-EDD3-49D2-98E1-039B10754255}"/>
            </a:ext>
          </a:extLst>
        </xdr:cNvPr>
        <xdr:cNvSpPr txBox="1"/>
      </xdr:nvSpPr>
      <xdr:spPr>
        <a:xfrm>
          <a:off x="9391727" y="1030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24807</xdr:rowOff>
    </xdr:from>
    <xdr:ext cx="469744" cy="259045"/>
    <xdr:sp macro="" textlink="">
      <xdr:nvSpPr>
        <xdr:cNvPr id="159" name="n_2mainValue【体育館・プール】&#10;一人当たり面積">
          <a:extLst>
            <a:ext uri="{FF2B5EF4-FFF2-40B4-BE49-F238E27FC236}">
              <a16:creationId xmlns:a16="http://schemas.microsoft.com/office/drawing/2014/main" id="{5F37F2B1-D5D1-4B71-91D2-9739A9C18241}"/>
            </a:ext>
          </a:extLst>
        </xdr:cNvPr>
        <xdr:cNvSpPr txBox="1"/>
      </xdr:nvSpPr>
      <xdr:spPr>
        <a:xfrm>
          <a:off x="8515427" y="103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30522</xdr:rowOff>
    </xdr:from>
    <xdr:ext cx="469744" cy="259045"/>
    <xdr:sp macro="" textlink="">
      <xdr:nvSpPr>
        <xdr:cNvPr id="160" name="n_3mainValue【体育館・プール】&#10;一人当たり面積">
          <a:extLst>
            <a:ext uri="{FF2B5EF4-FFF2-40B4-BE49-F238E27FC236}">
              <a16:creationId xmlns:a16="http://schemas.microsoft.com/office/drawing/2014/main" id="{17799B51-5F00-419D-A004-749DC8F63EDD}"/>
            </a:ext>
          </a:extLst>
        </xdr:cNvPr>
        <xdr:cNvSpPr txBox="1"/>
      </xdr:nvSpPr>
      <xdr:spPr>
        <a:xfrm>
          <a:off x="7626427" y="1031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15181</xdr:rowOff>
    </xdr:from>
    <xdr:ext cx="469744" cy="259045"/>
    <xdr:sp macro="" textlink="">
      <xdr:nvSpPr>
        <xdr:cNvPr id="161" name="n_4mainValue【体育館・プール】&#10;一人当たり面積">
          <a:extLst>
            <a:ext uri="{FF2B5EF4-FFF2-40B4-BE49-F238E27FC236}">
              <a16:creationId xmlns:a16="http://schemas.microsoft.com/office/drawing/2014/main" id="{28A1258B-FE6F-414E-988B-BF49D373590B}"/>
            </a:ext>
          </a:extLst>
        </xdr:cNvPr>
        <xdr:cNvSpPr txBox="1"/>
      </xdr:nvSpPr>
      <xdr:spPr>
        <a:xfrm>
          <a:off x="6737427" y="1081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87CCEFC1-3BD7-4706-A51E-6D65CF94DA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6A2B96DC-6761-4B1C-9D12-A989587F612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CC3A9F49-785F-4DA0-82D0-A7F2457D6E8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9CA8893B-4AA7-47F2-967E-955514A43FA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33CBBCD6-AFFD-4B7E-A62C-7887833BA6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1B7EFEC-1896-412D-9B5E-1C00FE2E01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4D4F4B75-1A6E-4864-B6E2-230AC6B56B6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638C5249-762D-4255-BE66-AA717EF4C33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F56A67F9-5355-49F2-ACA5-DB7D73304B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B48F88D4-3800-41AA-A0E4-316E206DB51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622416FC-0FAA-4B91-91A1-9781E2D40B2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8A3F2068-D50D-463A-9002-9787EF8230B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82204650-20AC-43AF-B995-B55EE0FFF16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BE00E115-0612-4762-A3E7-B5E3A7AB227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FDC396-1455-4547-BB46-B623ED34357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90610FCE-DCD6-47A4-AD3B-F83267E4D5E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DA9793CE-D2E5-4D4B-A58A-E6C51F3B0D5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F922D08-ED65-49EC-962A-6BD90D874ED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C22F9540-52B4-4DA3-9E7D-98A9DB7552D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9071A2C5-A05A-4D7D-8E70-2698A631312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900F8706-CC7C-4A86-B52A-6495B2E463B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3519246F-D5C2-4678-AD5A-DE7C1E65854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F5E70063-0CE1-4A31-B67D-8C8AD8BB8476}"/>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1D272BE6-792E-4DC3-8562-DB5540BD76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72B31B7A-5C92-4F03-899D-A3AC66C7CA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90319406-9EC5-4CC5-8B06-5E86AFC2C53B}"/>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B60A5EA-D78E-4AE9-977F-851B3A5C8F1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CE7D9D73-A9FB-4ABD-937E-51EFE0819D0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C50121B9-AD8C-47F5-9D7F-C5761FD9C54A}"/>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40269928-83B6-4AA8-98EC-889882EFB7EB}"/>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16C9EDFD-81C5-49C7-921F-E120FD9802AB}"/>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2EE6A89F-B47D-4AEF-86A6-C43EB1AD5BAE}"/>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47DD5629-4184-4143-AC20-0DE444D0DB6F}"/>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21B36BD9-2049-4ABC-B66B-E8F910B1168A}"/>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3DD4D5C4-545A-46E5-A246-96F2FF7105D1}"/>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3100330E-C7EA-4ED4-AD97-27A5601E45FE}"/>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5BC84B85-F1D4-4D41-AA6A-DABD2BB7964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78014B0-0D34-4C0E-8E7A-5EA907F1CA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42C3262-9D3D-497B-A699-F0EB49E7EA4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4CDFF42-78ED-451C-AE67-27565FA2801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53750C3-28A6-40B9-895D-450EEC152E7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82006</xdr:rowOff>
    </xdr:from>
    <xdr:to>
      <xdr:col>24</xdr:col>
      <xdr:colOff>114300</xdr:colOff>
      <xdr:row>81</xdr:row>
      <xdr:rowOff>12156</xdr:rowOff>
    </xdr:to>
    <xdr:sp macro="" textlink="">
      <xdr:nvSpPr>
        <xdr:cNvPr id="203" name="楕円 202">
          <a:extLst>
            <a:ext uri="{FF2B5EF4-FFF2-40B4-BE49-F238E27FC236}">
              <a16:creationId xmlns:a16="http://schemas.microsoft.com/office/drawing/2014/main" id="{0E445E7D-0013-44B6-BC73-55C6EEC127BD}"/>
            </a:ext>
          </a:extLst>
        </xdr:cNvPr>
        <xdr:cNvSpPr/>
      </xdr:nvSpPr>
      <xdr:spPr>
        <a:xfrm>
          <a:off x="45847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104883</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B865BCB1-3FC4-4AC8-B1A5-ED8FFBD34C16}"/>
            </a:ext>
          </a:extLst>
        </xdr:cNvPr>
        <xdr:cNvSpPr txBox="1"/>
      </xdr:nvSpPr>
      <xdr:spPr>
        <a:xfrm>
          <a:off x="4673600" y="1364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41184</xdr:rowOff>
    </xdr:from>
    <xdr:to>
      <xdr:col>20</xdr:col>
      <xdr:colOff>38100</xdr:colOff>
      <xdr:row>80</xdr:row>
      <xdr:rowOff>142784</xdr:rowOff>
    </xdr:to>
    <xdr:sp macro="" textlink="">
      <xdr:nvSpPr>
        <xdr:cNvPr id="205" name="楕円 204">
          <a:extLst>
            <a:ext uri="{FF2B5EF4-FFF2-40B4-BE49-F238E27FC236}">
              <a16:creationId xmlns:a16="http://schemas.microsoft.com/office/drawing/2014/main" id="{0963A3FD-2A4E-4665-83BC-29FE646537DD}"/>
            </a:ext>
          </a:extLst>
        </xdr:cNvPr>
        <xdr:cNvSpPr/>
      </xdr:nvSpPr>
      <xdr:spPr>
        <a:xfrm>
          <a:off x="3746500" y="1375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91984</xdr:rowOff>
    </xdr:from>
    <xdr:to>
      <xdr:col>24</xdr:col>
      <xdr:colOff>63500</xdr:colOff>
      <xdr:row>80</xdr:row>
      <xdr:rowOff>132806</xdr:rowOff>
    </xdr:to>
    <xdr:cxnSp macro="">
      <xdr:nvCxnSpPr>
        <xdr:cNvPr id="206" name="直線コネクタ 205">
          <a:extLst>
            <a:ext uri="{FF2B5EF4-FFF2-40B4-BE49-F238E27FC236}">
              <a16:creationId xmlns:a16="http://schemas.microsoft.com/office/drawing/2014/main" id="{6B110811-4A95-4EAD-BF70-C69405FEAB56}"/>
            </a:ext>
          </a:extLst>
        </xdr:cNvPr>
        <xdr:cNvCxnSpPr/>
      </xdr:nvCxnSpPr>
      <xdr:spPr>
        <a:xfrm>
          <a:off x="3797300" y="13807984"/>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170180</xdr:rowOff>
    </xdr:from>
    <xdr:to>
      <xdr:col>15</xdr:col>
      <xdr:colOff>101600</xdr:colOff>
      <xdr:row>80</xdr:row>
      <xdr:rowOff>100330</xdr:rowOff>
    </xdr:to>
    <xdr:sp macro="" textlink="">
      <xdr:nvSpPr>
        <xdr:cNvPr id="207" name="楕円 206">
          <a:extLst>
            <a:ext uri="{FF2B5EF4-FFF2-40B4-BE49-F238E27FC236}">
              <a16:creationId xmlns:a16="http://schemas.microsoft.com/office/drawing/2014/main" id="{088EB75E-1FAF-4F9D-B7AE-9A9FF6B79C70}"/>
            </a:ext>
          </a:extLst>
        </xdr:cNvPr>
        <xdr:cNvSpPr/>
      </xdr:nvSpPr>
      <xdr:spPr>
        <a:xfrm>
          <a:off x="2857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49530</xdr:rowOff>
    </xdr:from>
    <xdr:to>
      <xdr:col>19</xdr:col>
      <xdr:colOff>177800</xdr:colOff>
      <xdr:row>80</xdr:row>
      <xdr:rowOff>91984</xdr:rowOff>
    </xdr:to>
    <xdr:cxnSp macro="">
      <xdr:nvCxnSpPr>
        <xdr:cNvPr id="208" name="直線コネクタ 207">
          <a:extLst>
            <a:ext uri="{FF2B5EF4-FFF2-40B4-BE49-F238E27FC236}">
              <a16:creationId xmlns:a16="http://schemas.microsoft.com/office/drawing/2014/main" id="{B05EB7AF-1AC3-4FB9-887A-CE4515AD7B03}"/>
            </a:ext>
          </a:extLst>
        </xdr:cNvPr>
        <xdr:cNvCxnSpPr/>
      </xdr:nvCxnSpPr>
      <xdr:spPr>
        <a:xfrm>
          <a:off x="2908300" y="1376553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134257</xdr:rowOff>
    </xdr:from>
    <xdr:to>
      <xdr:col>10</xdr:col>
      <xdr:colOff>165100</xdr:colOff>
      <xdr:row>80</xdr:row>
      <xdr:rowOff>64407</xdr:rowOff>
    </xdr:to>
    <xdr:sp macro="" textlink="">
      <xdr:nvSpPr>
        <xdr:cNvPr id="209" name="楕円 208">
          <a:extLst>
            <a:ext uri="{FF2B5EF4-FFF2-40B4-BE49-F238E27FC236}">
              <a16:creationId xmlns:a16="http://schemas.microsoft.com/office/drawing/2014/main" id="{5A43DD84-F03A-4E1D-95F9-231C38FE5411}"/>
            </a:ext>
          </a:extLst>
        </xdr:cNvPr>
        <xdr:cNvSpPr/>
      </xdr:nvSpPr>
      <xdr:spPr>
        <a:xfrm>
          <a:off x="1968500" y="1367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13607</xdr:rowOff>
    </xdr:from>
    <xdr:to>
      <xdr:col>15</xdr:col>
      <xdr:colOff>50800</xdr:colOff>
      <xdr:row>80</xdr:row>
      <xdr:rowOff>49530</xdr:rowOff>
    </xdr:to>
    <xdr:cxnSp macro="">
      <xdr:nvCxnSpPr>
        <xdr:cNvPr id="210" name="直線コネクタ 209">
          <a:extLst>
            <a:ext uri="{FF2B5EF4-FFF2-40B4-BE49-F238E27FC236}">
              <a16:creationId xmlns:a16="http://schemas.microsoft.com/office/drawing/2014/main" id="{55A63D9D-FFBC-498F-B7EE-AB7A8F6DFA34}"/>
            </a:ext>
          </a:extLst>
        </xdr:cNvPr>
        <xdr:cNvCxnSpPr/>
      </xdr:nvCxnSpPr>
      <xdr:spPr>
        <a:xfrm>
          <a:off x="2019300" y="137296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142421</xdr:rowOff>
    </xdr:from>
    <xdr:to>
      <xdr:col>6</xdr:col>
      <xdr:colOff>38100</xdr:colOff>
      <xdr:row>80</xdr:row>
      <xdr:rowOff>72571</xdr:rowOff>
    </xdr:to>
    <xdr:sp macro="" textlink="">
      <xdr:nvSpPr>
        <xdr:cNvPr id="211" name="楕円 210">
          <a:extLst>
            <a:ext uri="{FF2B5EF4-FFF2-40B4-BE49-F238E27FC236}">
              <a16:creationId xmlns:a16="http://schemas.microsoft.com/office/drawing/2014/main" id="{8E885742-0187-401A-8EFF-D0BDA07B4659}"/>
            </a:ext>
          </a:extLst>
        </xdr:cNvPr>
        <xdr:cNvSpPr/>
      </xdr:nvSpPr>
      <xdr:spPr>
        <a:xfrm>
          <a:off x="1079500" y="136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13607</xdr:rowOff>
    </xdr:from>
    <xdr:to>
      <xdr:col>10</xdr:col>
      <xdr:colOff>114300</xdr:colOff>
      <xdr:row>80</xdr:row>
      <xdr:rowOff>21771</xdr:rowOff>
    </xdr:to>
    <xdr:cxnSp macro="">
      <xdr:nvCxnSpPr>
        <xdr:cNvPr id="212" name="直線コネクタ 211">
          <a:extLst>
            <a:ext uri="{FF2B5EF4-FFF2-40B4-BE49-F238E27FC236}">
              <a16:creationId xmlns:a16="http://schemas.microsoft.com/office/drawing/2014/main" id="{81E728C3-9A19-4D4A-9682-08088401F6A3}"/>
            </a:ext>
          </a:extLst>
        </xdr:cNvPr>
        <xdr:cNvCxnSpPr/>
      </xdr:nvCxnSpPr>
      <xdr:spPr>
        <a:xfrm flipV="1">
          <a:off x="1130300" y="1372960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960EDCA4-1B07-4DA3-A36A-FDAA6347B9A6}"/>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DED3F258-1E0F-4703-A9F5-9E40AC5AC435}"/>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221C1443-F391-429C-9E4B-16901540F291}"/>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1376512E-800B-4B0E-BE16-0C7109ED3E9A}"/>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159311</xdr:rowOff>
    </xdr:from>
    <xdr:ext cx="405111" cy="259045"/>
    <xdr:sp macro="" textlink="">
      <xdr:nvSpPr>
        <xdr:cNvPr id="217" name="n_1mainValue【福祉施設】&#10;有形固定資産減価償却率">
          <a:extLst>
            <a:ext uri="{FF2B5EF4-FFF2-40B4-BE49-F238E27FC236}">
              <a16:creationId xmlns:a16="http://schemas.microsoft.com/office/drawing/2014/main" id="{21216EBD-0B7A-4370-A0AC-163EA39DAEDA}"/>
            </a:ext>
          </a:extLst>
        </xdr:cNvPr>
        <xdr:cNvSpPr txBox="1"/>
      </xdr:nvSpPr>
      <xdr:spPr>
        <a:xfrm>
          <a:off x="35820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116857</xdr:rowOff>
    </xdr:from>
    <xdr:ext cx="405111" cy="259045"/>
    <xdr:sp macro="" textlink="">
      <xdr:nvSpPr>
        <xdr:cNvPr id="218" name="n_2mainValue【福祉施設】&#10;有形固定資産減価償却率">
          <a:extLst>
            <a:ext uri="{FF2B5EF4-FFF2-40B4-BE49-F238E27FC236}">
              <a16:creationId xmlns:a16="http://schemas.microsoft.com/office/drawing/2014/main" id="{9640FC2C-65EB-4B18-8E2C-5B6AC7FA5D1A}"/>
            </a:ext>
          </a:extLst>
        </xdr:cNvPr>
        <xdr:cNvSpPr txBox="1"/>
      </xdr:nvSpPr>
      <xdr:spPr>
        <a:xfrm>
          <a:off x="27057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80934</xdr:rowOff>
    </xdr:from>
    <xdr:ext cx="405111" cy="259045"/>
    <xdr:sp macro="" textlink="">
      <xdr:nvSpPr>
        <xdr:cNvPr id="219" name="n_3mainValue【福祉施設】&#10;有形固定資産減価償却率">
          <a:extLst>
            <a:ext uri="{FF2B5EF4-FFF2-40B4-BE49-F238E27FC236}">
              <a16:creationId xmlns:a16="http://schemas.microsoft.com/office/drawing/2014/main" id="{0DAE8576-65CB-4A04-B1AE-0CE096D24782}"/>
            </a:ext>
          </a:extLst>
        </xdr:cNvPr>
        <xdr:cNvSpPr txBox="1"/>
      </xdr:nvSpPr>
      <xdr:spPr>
        <a:xfrm>
          <a:off x="1816744" y="1345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89098</xdr:rowOff>
    </xdr:from>
    <xdr:ext cx="405111" cy="259045"/>
    <xdr:sp macro="" textlink="">
      <xdr:nvSpPr>
        <xdr:cNvPr id="220" name="n_4mainValue【福祉施設】&#10;有形固定資産減価償却率">
          <a:extLst>
            <a:ext uri="{FF2B5EF4-FFF2-40B4-BE49-F238E27FC236}">
              <a16:creationId xmlns:a16="http://schemas.microsoft.com/office/drawing/2014/main" id="{7F2B0B1D-09AC-4233-BEC8-95D84ACD0FFF}"/>
            </a:ext>
          </a:extLst>
        </xdr:cNvPr>
        <xdr:cNvSpPr txBox="1"/>
      </xdr:nvSpPr>
      <xdr:spPr>
        <a:xfrm>
          <a:off x="927744" y="1346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493A3B42-E869-495E-9BD1-A322C6CC5D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F5F93142-676D-4A0B-A518-D513597469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5AB7D503-3823-4F23-B2F4-68712E8E195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FB5CBB2B-00D0-4879-B67A-5E0E1A4193A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7C7679E-2ED7-4191-B5B3-30843573FC5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1298287-0507-49E9-BC9B-4AE636641F2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BC66D245-01D8-449C-9DDC-BDB5ADD11D1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093BA58-4BB3-4359-9640-23551CC37FB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C50E4745-A9F4-4C17-AE2E-BB622E1A23A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354E0B7B-2006-47B9-AE07-9834C0FBC03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52E40655-2E9C-4AB2-BAC1-7B3360400FB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540BB5FD-591B-47F9-A89A-58BE3814624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24A9745-BA75-4006-A0C1-C0CE11A9065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C3795770-0537-44BD-AC57-B3570976FEE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332197A-C869-418D-9ED3-7284DE0FC8C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929FCAA1-68FD-4710-A000-AADEE2238F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1F88EE86-205F-4FA2-BC5F-35697F51684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2D267C7D-B87A-4801-ACF8-342C474E382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D24B0CAE-58FE-4769-9C23-726B8109E8C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A8BA39E1-1994-4782-9601-09776CBF9C3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5DD4DD2E-2DBA-4293-BCD7-5F83034F12F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FDEFE671-3B34-4171-9A3A-886C0AD1686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B579A076-6248-41A4-A45B-496ABDBEE87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EFD49783-A2F7-4C31-B22F-259A29299E3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E7793A45-44CB-4C34-857B-B09717DADE6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2F4E8788-8979-46CE-A0E7-F5A9A2902E2F}"/>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6E01752B-F79E-4AA0-9F9A-3ABDED061534}"/>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B62B45D8-97B3-4504-BF54-490C4944722A}"/>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BB0698CD-CE25-4A57-BC02-0D4995D18789}"/>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20920C87-2C7F-4B04-B1E0-112650FCA35F}"/>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2C82C3B9-DA3E-4F30-93B5-4404F2EDAF0D}"/>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5D8A3AD7-5CA0-4FA8-A045-2EB9D38AEF25}"/>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A8D1CEDF-92FC-4F76-BB4D-C7C2DC3AAAB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C1E27F2A-2905-49A5-A3B8-C12AE8B1C1F7}"/>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3212E48C-DC4A-4609-B9CB-1D46708BB8FE}"/>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0160A492-EE9F-4413-BFC7-A8F7480069B6}"/>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E4B7E05-94DD-43EB-9A85-B895BAD1323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4C745DF8-D4D8-4174-B18F-6677726248D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8FA29E7-3C39-4591-8594-1CBD83DCE1C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A6705D4-2D72-4149-BEE9-9DFC1FC9B3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1374F30-BE07-4B03-B165-CB03E2BC69A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59799</xdr:rowOff>
    </xdr:from>
    <xdr:to>
      <xdr:col>55</xdr:col>
      <xdr:colOff>50800</xdr:colOff>
      <xdr:row>86</xdr:row>
      <xdr:rowOff>161399</xdr:rowOff>
    </xdr:to>
    <xdr:sp macro="" textlink="">
      <xdr:nvSpPr>
        <xdr:cNvPr id="262" name="楕円 261">
          <a:extLst>
            <a:ext uri="{FF2B5EF4-FFF2-40B4-BE49-F238E27FC236}">
              <a16:creationId xmlns:a16="http://schemas.microsoft.com/office/drawing/2014/main" id="{9AB71F64-A242-44BB-9B8B-DCB55B8433B0}"/>
            </a:ext>
          </a:extLst>
        </xdr:cNvPr>
        <xdr:cNvSpPr/>
      </xdr:nvSpPr>
      <xdr:spPr>
        <a:xfrm>
          <a:off x="10426700" y="1480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146176</xdr:rowOff>
    </xdr:from>
    <xdr:ext cx="469744" cy="259045"/>
    <xdr:sp macro="" textlink="">
      <xdr:nvSpPr>
        <xdr:cNvPr id="263" name="【福祉施設】&#10;一人当たり面積該当値テキスト">
          <a:extLst>
            <a:ext uri="{FF2B5EF4-FFF2-40B4-BE49-F238E27FC236}">
              <a16:creationId xmlns:a16="http://schemas.microsoft.com/office/drawing/2014/main" id="{28F916F3-5B29-461D-9339-5B5E4FD0AABE}"/>
            </a:ext>
          </a:extLst>
        </xdr:cNvPr>
        <xdr:cNvSpPr txBox="1"/>
      </xdr:nvSpPr>
      <xdr:spPr>
        <a:xfrm>
          <a:off x="10515600" y="1471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60125</xdr:rowOff>
    </xdr:from>
    <xdr:to>
      <xdr:col>50</xdr:col>
      <xdr:colOff>165100</xdr:colOff>
      <xdr:row>86</xdr:row>
      <xdr:rowOff>161725</xdr:rowOff>
    </xdr:to>
    <xdr:sp macro="" textlink="">
      <xdr:nvSpPr>
        <xdr:cNvPr id="264" name="楕円 263">
          <a:extLst>
            <a:ext uri="{FF2B5EF4-FFF2-40B4-BE49-F238E27FC236}">
              <a16:creationId xmlns:a16="http://schemas.microsoft.com/office/drawing/2014/main" id="{50DE249A-32FB-4276-B0DC-A6D7D75927EF}"/>
            </a:ext>
          </a:extLst>
        </xdr:cNvPr>
        <xdr:cNvSpPr/>
      </xdr:nvSpPr>
      <xdr:spPr>
        <a:xfrm>
          <a:off x="9588500" y="148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110599</xdr:rowOff>
    </xdr:from>
    <xdr:to>
      <xdr:col>55</xdr:col>
      <xdr:colOff>0</xdr:colOff>
      <xdr:row>86</xdr:row>
      <xdr:rowOff>110925</xdr:rowOff>
    </xdr:to>
    <xdr:cxnSp macro="">
      <xdr:nvCxnSpPr>
        <xdr:cNvPr id="265" name="直線コネクタ 264">
          <a:extLst>
            <a:ext uri="{FF2B5EF4-FFF2-40B4-BE49-F238E27FC236}">
              <a16:creationId xmlns:a16="http://schemas.microsoft.com/office/drawing/2014/main" id="{94D19520-014E-4C8D-ACAC-AD6799FAB48B}"/>
            </a:ext>
          </a:extLst>
        </xdr:cNvPr>
        <xdr:cNvCxnSpPr/>
      </xdr:nvCxnSpPr>
      <xdr:spPr>
        <a:xfrm flipV="1">
          <a:off x="9639300" y="14855299"/>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61105</xdr:rowOff>
    </xdr:from>
    <xdr:to>
      <xdr:col>46</xdr:col>
      <xdr:colOff>38100</xdr:colOff>
      <xdr:row>86</xdr:row>
      <xdr:rowOff>162705</xdr:rowOff>
    </xdr:to>
    <xdr:sp macro="" textlink="">
      <xdr:nvSpPr>
        <xdr:cNvPr id="266" name="楕円 265">
          <a:extLst>
            <a:ext uri="{FF2B5EF4-FFF2-40B4-BE49-F238E27FC236}">
              <a16:creationId xmlns:a16="http://schemas.microsoft.com/office/drawing/2014/main" id="{296B38AF-3C11-42A5-863F-391A1E33CB44}"/>
            </a:ext>
          </a:extLst>
        </xdr:cNvPr>
        <xdr:cNvSpPr/>
      </xdr:nvSpPr>
      <xdr:spPr>
        <a:xfrm>
          <a:off x="8699500" y="148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110925</xdr:rowOff>
    </xdr:from>
    <xdr:to>
      <xdr:col>50</xdr:col>
      <xdr:colOff>114300</xdr:colOff>
      <xdr:row>86</xdr:row>
      <xdr:rowOff>111905</xdr:rowOff>
    </xdr:to>
    <xdr:cxnSp macro="">
      <xdr:nvCxnSpPr>
        <xdr:cNvPr id="267" name="直線コネクタ 266">
          <a:extLst>
            <a:ext uri="{FF2B5EF4-FFF2-40B4-BE49-F238E27FC236}">
              <a16:creationId xmlns:a16="http://schemas.microsoft.com/office/drawing/2014/main" id="{1D197BB8-C72F-4818-9CD5-D375BE59AB78}"/>
            </a:ext>
          </a:extLst>
        </xdr:cNvPr>
        <xdr:cNvCxnSpPr/>
      </xdr:nvCxnSpPr>
      <xdr:spPr>
        <a:xfrm flipV="1">
          <a:off x="8750300" y="1485562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62085</xdr:rowOff>
    </xdr:from>
    <xdr:to>
      <xdr:col>41</xdr:col>
      <xdr:colOff>101600</xdr:colOff>
      <xdr:row>86</xdr:row>
      <xdr:rowOff>163685</xdr:rowOff>
    </xdr:to>
    <xdr:sp macro="" textlink="">
      <xdr:nvSpPr>
        <xdr:cNvPr id="268" name="楕円 267">
          <a:extLst>
            <a:ext uri="{FF2B5EF4-FFF2-40B4-BE49-F238E27FC236}">
              <a16:creationId xmlns:a16="http://schemas.microsoft.com/office/drawing/2014/main" id="{F944EFBF-11E5-49C1-953D-DEA211A0E2C2}"/>
            </a:ext>
          </a:extLst>
        </xdr:cNvPr>
        <xdr:cNvSpPr/>
      </xdr:nvSpPr>
      <xdr:spPr>
        <a:xfrm>
          <a:off x="7810500" y="1480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111905</xdr:rowOff>
    </xdr:from>
    <xdr:to>
      <xdr:col>45</xdr:col>
      <xdr:colOff>177800</xdr:colOff>
      <xdr:row>86</xdr:row>
      <xdr:rowOff>112885</xdr:rowOff>
    </xdr:to>
    <xdr:cxnSp macro="">
      <xdr:nvCxnSpPr>
        <xdr:cNvPr id="269" name="直線コネクタ 268">
          <a:extLst>
            <a:ext uri="{FF2B5EF4-FFF2-40B4-BE49-F238E27FC236}">
              <a16:creationId xmlns:a16="http://schemas.microsoft.com/office/drawing/2014/main" id="{D879A95B-2112-4B0A-9A2E-79D16E82BB69}"/>
            </a:ext>
          </a:extLst>
        </xdr:cNvPr>
        <xdr:cNvCxnSpPr/>
      </xdr:nvCxnSpPr>
      <xdr:spPr>
        <a:xfrm flipV="1">
          <a:off x="7861300" y="1485660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62412</xdr:rowOff>
    </xdr:from>
    <xdr:to>
      <xdr:col>36</xdr:col>
      <xdr:colOff>165100</xdr:colOff>
      <xdr:row>86</xdr:row>
      <xdr:rowOff>164012</xdr:rowOff>
    </xdr:to>
    <xdr:sp macro="" textlink="">
      <xdr:nvSpPr>
        <xdr:cNvPr id="270" name="楕円 269">
          <a:extLst>
            <a:ext uri="{FF2B5EF4-FFF2-40B4-BE49-F238E27FC236}">
              <a16:creationId xmlns:a16="http://schemas.microsoft.com/office/drawing/2014/main" id="{BD59F484-1EFE-4215-BB9B-F95FA971C712}"/>
            </a:ext>
          </a:extLst>
        </xdr:cNvPr>
        <xdr:cNvSpPr/>
      </xdr:nvSpPr>
      <xdr:spPr>
        <a:xfrm>
          <a:off x="69215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112885</xdr:rowOff>
    </xdr:from>
    <xdr:to>
      <xdr:col>41</xdr:col>
      <xdr:colOff>50800</xdr:colOff>
      <xdr:row>86</xdr:row>
      <xdr:rowOff>113212</xdr:rowOff>
    </xdr:to>
    <xdr:cxnSp macro="">
      <xdr:nvCxnSpPr>
        <xdr:cNvPr id="271" name="直線コネクタ 270">
          <a:extLst>
            <a:ext uri="{FF2B5EF4-FFF2-40B4-BE49-F238E27FC236}">
              <a16:creationId xmlns:a16="http://schemas.microsoft.com/office/drawing/2014/main" id="{4906F91C-C87A-465E-900D-A9610570CACC}"/>
            </a:ext>
          </a:extLst>
        </xdr:cNvPr>
        <xdr:cNvCxnSpPr/>
      </xdr:nvCxnSpPr>
      <xdr:spPr>
        <a:xfrm flipV="1">
          <a:off x="6972300" y="14857585"/>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927ED048-A77D-436F-863B-DED328BEC2F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BBBFBB9A-0722-4BC2-8BE9-8EE818C819AE}"/>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1D620597-6BD2-434F-8BEA-C0E8457E21A2}"/>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6BF56D2C-42D8-444A-A6EA-CD62B2159F84}"/>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152852</xdr:rowOff>
    </xdr:from>
    <xdr:ext cx="469744" cy="259045"/>
    <xdr:sp macro="" textlink="">
      <xdr:nvSpPr>
        <xdr:cNvPr id="276" name="n_1mainValue【福祉施設】&#10;一人当たり面積">
          <a:extLst>
            <a:ext uri="{FF2B5EF4-FFF2-40B4-BE49-F238E27FC236}">
              <a16:creationId xmlns:a16="http://schemas.microsoft.com/office/drawing/2014/main" id="{2BE2B3F7-F00B-4D9F-94E4-304705BB442E}"/>
            </a:ext>
          </a:extLst>
        </xdr:cNvPr>
        <xdr:cNvSpPr txBox="1"/>
      </xdr:nvSpPr>
      <xdr:spPr>
        <a:xfrm>
          <a:off x="9391727" y="1489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153832</xdr:rowOff>
    </xdr:from>
    <xdr:ext cx="469744" cy="259045"/>
    <xdr:sp macro="" textlink="">
      <xdr:nvSpPr>
        <xdr:cNvPr id="277" name="n_2mainValue【福祉施設】&#10;一人当たり面積">
          <a:extLst>
            <a:ext uri="{FF2B5EF4-FFF2-40B4-BE49-F238E27FC236}">
              <a16:creationId xmlns:a16="http://schemas.microsoft.com/office/drawing/2014/main" id="{7EC42820-E3F5-4E91-970C-11F5845C329C}"/>
            </a:ext>
          </a:extLst>
        </xdr:cNvPr>
        <xdr:cNvSpPr txBox="1"/>
      </xdr:nvSpPr>
      <xdr:spPr>
        <a:xfrm>
          <a:off x="8515427" y="14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154812</xdr:rowOff>
    </xdr:from>
    <xdr:ext cx="469744" cy="259045"/>
    <xdr:sp macro="" textlink="">
      <xdr:nvSpPr>
        <xdr:cNvPr id="278" name="n_3mainValue【福祉施設】&#10;一人当たり面積">
          <a:extLst>
            <a:ext uri="{FF2B5EF4-FFF2-40B4-BE49-F238E27FC236}">
              <a16:creationId xmlns:a16="http://schemas.microsoft.com/office/drawing/2014/main" id="{24ACE4AC-A3FE-4319-9D58-2A3E979BA33D}"/>
            </a:ext>
          </a:extLst>
        </xdr:cNvPr>
        <xdr:cNvSpPr txBox="1"/>
      </xdr:nvSpPr>
      <xdr:spPr>
        <a:xfrm>
          <a:off x="7626427" y="1489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155139</xdr:rowOff>
    </xdr:from>
    <xdr:ext cx="469744" cy="259045"/>
    <xdr:sp macro="" textlink="">
      <xdr:nvSpPr>
        <xdr:cNvPr id="279" name="n_4mainValue【福祉施設】&#10;一人当たり面積">
          <a:extLst>
            <a:ext uri="{FF2B5EF4-FFF2-40B4-BE49-F238E27FC236}">
              <a16:creationId xmlns:a16="http://schemas.microsoft.com/office/drawing/2014/main" id="{65D05536-DB9B-4F35-A98F-A043AD64336F}"/>
            </a:ext>
          </a:extLst>
        </xdr:cNvPr>
        <xdr:cNvSpPr txBox="1"/>
      </xdr:nvSpPr>
      <xdr:spPr>
        <a:xfrm>
          <a:off x="6737427" y="148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C34869D9-40AC-4F3C-8BA8-3975DA610C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28B135DB-EC71-44B3-8A93-394CC5708F8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C64B976-D6E2-4E9C-961C-784420017EB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B7EA60F1-69BB-48A9-B944-77FF9CA617B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39C68014-4458-4CCE-B02A-C6873324DA7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940976AE-2728-44CC-BE2C-4DC34A81CFC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A2D8D5A7-0709-45EA-A503-7C30DB7988A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89956B4E-ACD4-4268-A5EB-67FA9FE46AC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7777E9C8-D511-428B-B5C5-5023243A700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11D012F8-4BC9-4E06-AC24-D04731A401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EBA18F27-2D07-46A1-B39A-02FB2AD2274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117040E3-4D6F-4254-AD3B-3144FAF70B3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FC5230AC-0873-4532-9A42-5DA8920C5F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FAC8AAEF-4AB7-462F-86F3-EE08C184E4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6B97329D-F6E3-4584-9539-8FFF7314CC1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41C9CD0A-75DB-42D2-AD86-2CB9DCB99A4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7F964500-D5EA-415E-8D12-22DAF5FD639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BB29B9BB-3B8B-43CA-8304-20D016A412C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D4949D19-23C3-4476-B302-FE86CAA26D9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BB56A995-9A7A-4410-93B2-95BC4DE2EC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6FC673DF-303C-4EB8-86B9-7E65CB89EB0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F959FA67-7C93-4471-9D56-3AC8E16EB26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108D3B35-B973-49B8-A74B-72ECBFBC0B8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C9B20E2E-5DA0-4091-9385-E52EDCD7CEC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39966EC7-E1F7-4D38-8F37-2641D30645C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A47533EC-9147-4EF6-8B1C-98B83C3726B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2ECBE238-5C31-41E8-850A-3DCF3CB81F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B7F77D76-6EAD-4F92-840A-BEA998DC48D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DC44E465-AAAD-4779-B5F4-7B03906A882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1C0F137D-FAF4-4395-9ECE-29FE8CD8E16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9D25AF56-668F-4C4F-BF95-D96ED294416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1AC6FEA1-6AEC-4343-8E44-EC8268B50DB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144D6B50-39E4-4D5E-9B29-E398D2E4A97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C2C26360-D68F-43A8-9BB0-CA6B74CF3FC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A310379B-84F6-4DCD-B263-03D651C0BE9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D39067D3-6306-4077-B343-2AC2CFF8FA5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070A725F-764A-48AA-A1F5-5B3EA324F15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C0B1F698-B142-499B-A061-A86E3B04B9F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317BCD1A-C076-4E7B-A8DC-6D40EEC8384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671E4B0C-5C57-4B26-B1C7-C691BE29BF4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A6EADB95-65F6-4855-9E37-7FD68DA8CD2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C444D1B5-8B80-46D1-AD50-12DEE463B451}"/>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81203DEF-E390-4CBF-A499-3EC83A81FB3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55A46DDF-6C63-4789-852A-FD577F58332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E73700EB-F622-4E65-8265-AA19D0BFC625}"/>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07B095A7-E5B0-4BAB-97C0-252F167900BD}"/>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5680F8FB-CB7A-41E3-94CD-AEDDC1A23B3D}"/>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4F4FAAD8-C897-4DEA-B9A9-B5CF78DA7CA4}"/>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772A100C-D8C2-4347-8563-891D4C3DB807}"/>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C6932CB4-829A-4688-8CBE-14998307BBCA}"/>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650F5B3B-0FE2-4133-929E-D2C5240C793D}"/>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DDC0B4B1-E04F-47AA-BB5A-EFFA9089DC45}"/>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5FFADF1-A89B-477C-95D3-E119C002A8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394D3D4-411E-41F4-ACC0-7FB3888E1E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876EA406-E73E-448D-B880-BECC7C7A83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F6725E8-3667-4F8C-BC0E-C24E04F7E5F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3B201D83-18A8-4672-8667-F4FB0E30B4F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27033</xdr:rowOff>
    </xdr:from>
    <xdr:to>
      <xdr:col>85</xdr:col>
      <xdr:colOff>177800</xdr:colOff>
      <xdr:row>38</xdr:row>
      <xdr:rowOff>128633</xdr:rowOff>
    </xdr:to>
    <xdr:sp macro="" textlink="">
      <xdr:nvSpPr>
        <xdr:cNvPr id="337" name="楕円 336">
          <a:extLst>
            <a:ext uri="{FF2B5EF4-FFF2-40B4-BE49-F238E27FC236}">
              <a16:creationId xmlns:a16="http://schemas.microsoft.com/office/drawing/2014/main" id="{95C34F79-7B27-4C79-80BF-18FD7D879085}"/>
            </a:ext>
          </a:extLst>
        </xdr:cNvPr>
        <xdr:cNvSpPr/>
      </xdr:nvSpPr>
      <xdr:spPr>
        <a:xfrm>
          <a:off x="162687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49910</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627D5C11-DDFA-4919-AFEA-F65DF8436B3B}"/>
            </a:ext>
          </a:extLst>
        </xdr:cNvPr>
        <xdr:cNvSpPr txBox="1"/>
      </xdr:nvSpPr>
      <xdr:spPr>
        <a:xfrm>
          <a:off x="16357600" y="6393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339" name="楕円 338">
          <a:extLst>
            <a:ext uri="{FF2B5EF4-FFF2-40B4-BE49-F238E27FC236}">
              <a16:creationId xmlns:a16="http://schemas.microsoft.com/office/drawing/2014/main" id="{9405D0FB-700B-499D-99A4-62E2DA5160D8}"/>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38</xdr:row>
      <xdr:rowOff>77833</xdr:rowOff>
    </xdr:to>
    <xdr:cxnSp macro="">
      <xdr:nvCxnSpPr>
        <xdr:cNvPr id="340" name="直線コネクタ 339">
          <a:extLst>
            <a:ext uri="{FF2B5EF4-FFF2-40B4-BE49-F238E27FC236}">
              <a16:creationId xmlns:a16="http://schemas.microsoft.com/office/drawing/2014/main" id="{A3A6E6BC-70EB-467F-8E83-961B7ABC2C6A}"/>
            </a:ext>
          </a:extLst>
        </xdr:cNvPr>
        <xdr:cNvCxnSpPr/>
      </xdr:nvCxnSpPr>
      <xdr:spPr>
        <a:xfrm>
          <a:off x="15481300" y="6574972"/>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154396</xdr:rowOff>
    </xdr:from>
    <xdr:to>
      <xdr:col>76</xdr:col>
      <xdr:colOff>165100</xdr:colOff>
      <xdr:row>38</xdr:row>
      <xdr:rowOff>84545</xdr:rowOff>
    </xdr:to>
    <xdr:sp macro="" textlink="">
      <xdr:nvSpPr>
        <xdr:cNvPr id="341" name="楕円 340">
          <a:extLst>
            <a:ext uri="{FF2B5EF4-FFF2-40B4-BE49-F238E27FC236}">
              <a16:creationId xmlns:a16="http://schemas.microsoft.com/office/drawing/2014/main" id="{B4BBA40E-3E13-415D-B9D2-D6C28BEDBBA9}"/>
            </a:ext>
          </a:extLst>
        </xdr:cNvPr>
        <xdr:cNvSpPr/>
      </xdr:nvSpPr>
      <xdr:spPr>
        <a:xfrm>
          <a:off x="14541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33746</xdr:rowOff>
    </xdr:from>
    <xdr:to>
      <xdr:col>81</xdr:col>
      <xdr:colOff>50800</xdr:colOff>
      <xdr:row>38</xdr:row>
      <xdr:rowOff>59872</xdr:rowOff>
    </xdr:to>
    <xdr:cxnSp macro="">
      <xdr:nvCxnSpPr>
        <xdr:cNvPr id="342" name="直線コネクタ 341">
          <a:extLst>
            <a:ext uri="{FF2B5EF4-FFF2-40B4-BE49-F238E27FC236}">
              <a16:creationId xmlns:a16="http://schemas.microsoft.com/office/drawing/2014/main" id="{C36F0DD4-6537-44AC-B35E-8C5549A96108}"/>
            </a:ext>
          </a:extLst>
        </xdr:cNvPr>
        <xdr:cNvCxnSpPr/>
      </xdr:nvCxnSpPr>
      <xdr:spPr>
        <a:xfrm>
          <a:off x="14592300" y="654884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116840</xdr:rowOff>
    </xdr:from>
    <xdr:to>
      <xdr:col>72</xdr:col>
      <xdr:colOff>38100</xdr:colOff>
      <xdr:row>38</xdr:row>
      <xdr:rowOff>46990</xdr:rowOff>
    </xdr:to>
    <xdr:sp macro="" textlink="">
      <xdr:nvSpPr>
        <xdr:cNvPr id="343" name="楕円 342">
          <a:extLst>
            <a:ext uri="{FF2B5EF4-FFF2-40B4-BE49-F238E27FC236}">
              <a16:creationId xmlns:a16="http://schemas.microsoft.com/office/drawing/2014/main" id="{FCE8AA4D-0916-461A-AE6A-268F73CF4A6B}"/>
            </a:ext>
          </a:extLst>
        </xdr:cNvPr>
        <xdr:cNvSpPr/>
      </xdr:nvSpPr>
      <xdr:spPr>
        <a:xfrm>
          <a:off x="13652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167640</xdr:rowOff>
    </xdr:from>
    <xdr:to>
      <xdr:col>76</xdr:col>
      <xdr:colOff>114300</xdr:colOff>
      <xdr:row>38</xdr:row>
      <xdr:rowOff>33746</xdr:rowOff>
    </xdr:to>
    <xdr:cxnSp macro="">
      <xdr:nvCxnSpPr>
        <xdr:cNvPr id="344" name="直線コネクタ 343">
          <a:extLst>
            <a:ext uri="{FF2B5EF4-FFF2-40B4-BE49-F238E27FC236}">
              <a16:creationId xmlns:a16="http://schemas.microsoft.com/office/drawing/2014/main" id="{787F5162-588E-4446-B8CB-01B4ABC9596E}"/>
            </a:ext>
          </a:extLst>
        </xdr:cNvPr>
        <xdr:cNvCxnSpPr/>
      </xdr:nvCxnSpPr>
      <xdr:spPr>
        <a:xfrm>
          <a:off x="13703300" y="651129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79284</xdr:rowOff>
    </xdr:from>
    <xdr:to>
      <xdr:col>67</xdr:col>
      <xdr:colOff>101600</xdr:colOff>
      <xdr:row>38</xdr:row>
      <xdr:rowOff>9434</xdr:rowOff>
    </xdr:to>
    <xdr:sp macro="" textlink="">
      <xdr:nvSpPr>
        <xdr:cNvPr id="345" name="楕円 344">
          <a:extLst>
            <a:ext uri="{FF2B5EF4-FFF2-40B4-BE49-F238E27FC236}">
              <a16:creationId xmlns:a16="http://schemas.microsoft.com/office/drawing/2014/main" id="{663B579D-DFC1-42E0-8E26-4D8DDE807A0F}"/>
            </a:ext>
          </a:extLst>
        </xdr:cNvPr>
        <xdr:cNvSpPr/>
      </xdr:nvSpPr>
      <xdr:spPr>
        <a:xfrm>
          <a:off x="127635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130084</xdr:rowOff>
    </xdr:from>
    <xdr:to>
      <xdr:col>71</xdr:col>
      <xdr:colOff>177800</xdr:colOff>
      <xdr:row>37</xdr:row>
      <xdr:rowOff>167640</xdr:rowOff>
    </xdr:to>
    <xdr:cxnSp macro="">
      <xdr:nvCxnSpPr>
        <xdr:cNvPr id="346" name="直線コネクタ 345">
          <a:extLst>
            <a:ext uri="{FF2B5EF4-FFF2-40B4-BE49-F238E27FC236}">
              <a16:creationId xmlns:a16="http://schemas.microsoft.com/office/drawing/2014/main" id="{C6B5BD3F-58D2-4B90-AEE4-B157450E2A6B}"/>
            </a:ext>
          </a:extLst>
        </xdr:cNvPr>
        <xdr:cNvCxnSpPr/>
      </xdr:nvCxnSpPr>
      <xdr:spPr>
        <a:xfrm>
          <a:off x="12814300" y="647373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159EE820-2680-4706-9018-D48A4FECEF0C}"/>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204C993F-A810-4630-A4EC-70C96B617FDB}"/>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7EB2F821-41C3-44A0-9797-484D7D545DB1}"/>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3216E827-BA1A-4D6D-AA0D-BA0F776E411A}"/>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127199</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5CDDD4C5-3071-44B2-8615-A87E6783A29B}"/>
            </a:ext>
          </a:extLst>
        </xdr:cNvPr>
        <xdr:cNvSpPr txBox="1"/>
      </xdr:nvSpPr>
      <xdr:spPr>
        <a:xfrm>
          <a:off x="152660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101073</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34628903-A59A-4307-8293-C9D8023F06F5}"/>
            </a:ext>
          </a:extLst>
        </xdr:cNvPr>
        <xdr:cNvSpPr txBox="1"/>
      </xdr:nvSpPr>
      <xdr:spPr>
        <a:xfrm>
          <a:off x="14389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63517</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03B40B77-431E-4307-B797-529B0374E10F}"/>
            </a:ext>
          </a:extLst>
        </xdr:cNvPr>
        <xdr:cNvSpPr txBox="1"/>
      </xdr:nvSpPr>
      <xdr:spPr>
        <a:xfrm>
          <a:off x="13500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25961</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21A3067C-3EDF-4835-913F-AEC4CFCEB489}"/>
            </a:ext>
          </a:extLst>
        </xdr:cNvPr>
        <xdr:cNvSpPr txBox="1"/>
      </xdr:nvSpPr>
      <xdr:spPr>
        <a:xfrm>
          <a:off x="12611744" y="61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5E0DA470-1EAA-44A4-8480-E8B391C3F65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0378B08C-BECC-4CE7-AC45-7015EABC34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5D1201E9-8D45-434C-AC4B-E4FC5911F9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B9DAE022-F5CB-4A0B-8AA1-44762EEB0F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A3F36857-B7C0-4B8B-BF49-67DB59D9009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700CA792-B408-4332-A3F3-E807C26AE10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57FBE7FE-A4D7-4384-B443-0687F603101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7785B335-4336-4A38-B622-7F291A5D969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CCFBB218-223D-494C-A259-A98EE82EA8E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42EAD802-6C2F-4257-90E6-88FE83DC411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0574834B-2E1B-4820-AB5C-CCF9892D01C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804348EE-536C-4687-82D1-4645B9BBD26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4B96A9B5-9783-4664-A82E-DB700EC5539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A60D044A-48A0-4A2D-A799-2A10A4671F4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500E1D33-0B8A-4CFD-99B5-9D3D0718F10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2EBB3798-7D47-4F57-8C8B-74A50D832881}"/>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2A74C88D-6453-4741-B331-CBEBCFCF412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95466EAE-9EA9-48F0-9DF9-02FFA2B6DFD2}"/>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9BD39B37-80F3-4FE9-B225-09A78CCD18D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735CB37D-1FE4-4B3A-A718-6C952DD316CC}"/>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3E9B21B5-BF27-4BD9-A5B8-A3C0D03C926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873367C2-40A2-4F3E-9FBB-D878C62ED589}"/>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0990D3B2-80C9-4ABE-B0AB-BF63B3CAA434}"/>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18BB3030-7A98-4AE7-BE7F-FE1E87370B73}"/>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F8C0A300-CF75-4390-9B8E-0E7D3CDD6ABB}"/>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8F170CA6-7339-4988-BEF9-92E98A947965}"/>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07A78A23-8DD5-4ABA-8EA1-8B361AD6FA7F}"/>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8702699C-4F09-46CC-BE26-9B1314F9BA61}"/>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ED78E43D-E854-4797-B9FA-5B04CCC752E8}"/>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EB27DC62-6E76-4340-9170-1052BEBEC1AD}"/>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E9E1FECC-7F67-4FA8-92DB-9BA9D30E9388}"/>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C9DE670A-39E3-40F3-9076-E08BB51517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D393E565-F3D4-47C9-B004-12BD9A3C3AD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971337AD-A7EE-4053-ABE6-141AF15A20E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80490BF0-66A5-4C7A-A6A1-798F13F222B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7C48164-8095-4EDA-A431-262DE99888A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35D28E32-B1FC-4C2A-A6C6-F09082FC3A4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146038</xdr:rowOff>
    </xdr:from>
    <xdr:to>
      <xdr:col>116</xdr:col>
      <xdr:colOff>114300</xdr:colOff>
      <xdr:row>40</xdr:row>
      <xdr:rowOff>76188</xdr:rowOff>
    </xdr:to>
    <xdr:sp macro="" textlink="">
      <xdr:nvSpPr>
        <xdr:cNvPr id="392" name="楕円 391">
          <a:extLst>
            <a:ext uri="{FF2B5EF4-FFF2-40B4-BE49-F238E27FC236}">
              <a16:creationId xmlns:a16="http://schemas.microsoft.com/office/drawing/2014/main" id="{495D06D8-F7AC-4943-96DD-6CE9E1D00980}"/>
            </a:ext>
          </a:extLst>
        </xdr:cNvPr>
        <xdr:cNvSpPr/>
      </xdr:nvSpPr>
      <xdr:spPr>
        <a:xfrm>
          <a:off x="22110700" y="68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168915</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120BD19E-71E9-45ED-9F51-2E590F578AFB}"/>
            </a:ext>
          </a:extLst>
        </xdr:cNvPr>
        <xdr:cNvSpPr txBox="1"/>
      </xdr:nvSpPr>
      <xdr:spPr>
        <a:xfrm>
          <a:off x="22199600" y="6684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159270</xdr:rowOff>
    </xdr:from>
    <xdr:to>
      <xdr:col>112</xdr:col>
      <xdr:colOff>38100</xdr:colOff>
      <xdr:row>40</xdr:row>
      <xdr:rowOff>89420</xdr:rowOff>
    </xdr:to>
    <xdr:sp macro="" textlink="">
      <xdr:nvSpPr>
        <xdr:cNvPr id="394" name="楕円 393">
          <a:extLst>
            <a:ext uri="{FF2B5EF4-FFF2-40B4-BE49-F238E27FC236}">
              <a16:creationId xmlns:a16="http://schemas.microsoft.com/office/drawing/2014/main" id="{781773D9-18AC-4363-8BDF-D1CE43AA22AA}"/>
            </a:ext>
          </a:extLst>
        </xdr:cNvPr>
        <xdr:cNvSpPr/>
      </xdr:nvSpPr>
      <xdr:spPr>
        <a:xfrm>
          <a:off x="21272500" y="68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25388</xdr:rowOff>
    </xdr:from>
    <xdr:to>
      <xdr:col>116</xdr:col>
      <xdr:colOff>63500</xdr:colOff>
      <xdr:row>40</xdr:row>
      <xdr:rowOff>38620</xdr:rowOff>
    </xdr:to>
    <xdr:cxnSp macro="">
      <xdr:nvCxnSpPr>
        <xdr:cNvPr id="395" name="直線コネクタ 394">
          <a:extLst>
            <a:ext uri="{FF2B5EF4-FFF2-40B4-BE49-F238E27FC236}">
              <a16:creationId xmlns:a16="http://schemas.microsoft.com/office/drawing/2014/main" id="{9BA72C69-6F16-456C-8249-EC350A2C2273}"/>
            </a:ext>
          </a:extLst>
        </xdr:cNvPr>
        <xdr:cNvCxnSpPr/>
      </xdr:nvCxnSpPr>
      <xdr:spPr>
        <a:xfrm flipV="1">
          <a:off x="21323300" y="6883388"/>
          <a:ext cx="838200" cy="13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1249</xdr:rowOff>
    </xdr:from>
    <xdr:to>
      <xdr:col>107</xdr:col>
      <xdr:colOff>101600</xdr:colOff>
      <xdr:row>40</xdr:row>
      <xdr:rowOff>102849</xdr:rowOff>
    </xdr:to>
    <xdr:sp macro="" textlink="">
      <xdr:nvSpPr>
        <xdr:cNvPr id="396" name="楕円 395">
          <a:extLst>
            <a:ext uri="{FF2B5EF4-FFF2-40B4-BE49-F238E27FC236}">
              <a16:creationId xmlns:a16="http://schemas.microsoft.com/office/drawing/2014/main" id="{52ACA0D8-2D36-4C1D-A41B-48F37D303A9B}"/>
            </a:ext>
          </a:extLst>
        </xdr:cNvPr>
        <xdr:cNvSpPr/>
      </xdr:nvSpPr>
      <xdr:spPr>
        <a:xfrm>
          <a:off x="20383500" y="685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38620</xdr:rowOff>
    </xdr:from>
    <xdr:to>
      <xdr:col>111</xdr:col>
      <xdr:colOff>177800</xdr:colOff>
      <xdr:row>40</xdr:row>
      <xdr:rowOff>52049</xdr:rowOff>
    </xdr:to>
    <xdr:cxnSp macro="">
      <xdr:nvCxnSpPr>
        <xdr:cNvPr id="397" name="直線コネクタ 396">
          <a:extLst>
            <a:ext uri="{FF2B5EF4-FFF2-40B4-BE49-F238E27FC236}">
              <a16:creationId xmlns:a16="http://schemas.microsoft.com/office/drawing/2014/main" id="{8755B2AC-59C1-4E93-A3BF-7BA093097C85}"/>
            </a:ext>
          </a:extLst>
        </xdr:cNvPr>
        <xdr:cNvCxnSpPr/>
      </xdr:nvCxnSpPr>
      <xdr:spPr>
        <a:xfrm flipV="1">
          <a:off x="20434300" y="6896620"/>
          <a:ext cx="889000" cy="1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11317</xdr:rowOff>
    </xdr:from>
    <xdr:to>
      <xdr:col>102</xdr:col>
      <xdr:colOff>165100</xdr:colOff>
      <xdr:row>40</xdr:row>
      <xdr:rowOff>112917</xdr:rowOff>
    </xdr:to>
    <xdr:sp macro="" textlink="">
      <xdr:nvSpPr>
        <xdr:cNvPr id="398" name="楕円 397">
          <a:extLst>
            <a:ext uri="{FF2B5EF4-FFF2-40B4-BE49-F238E27FC236}">
              <a16:creationId xmlns:a16="http://schemas.microsoft.com/office/drawing/2014/main" id="{8EF8B883-85FF-4FFC-A943-48302D0A5EBC}"/>
            </a:ext>
          </a:extLst>
        </xdr:cNvPr>
        <xdr:cNvSpPr/>
      </xdr:nvSpPr>
      <xdr:spPr>
        <a:xfrm>
          <a:off x="19494500" y="686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52049</xdr:rowOff>
    </xdr:from>
    <xdr:to>
      <xdr:col>107</xdr:col>
      <xdr:colOff>50800</xdr:colOff>
      <xdr:row>40</xdr:row>
      <xdr:rowOff>62117</xdr:rowOff>
    </xdr:to>
    <xdr:cxnSp macro="">
      <xdr:nvCxnSpPr>
        <xdr:cNvPr id="399" name="直線コネクタ 398">
          <a:extLst>
            <a:ext uri="{FF2B5EF4-FFF2-40B4-BE49-F238E27FC236}">
              <a16:creationId xmlns:a16="http://schemas.microsoft.com/office/drawing/2014/main" id="{33B0F42E-7AF0-478B-B162-E9856CF8C82B}"/>
            </a:ext>
          </a:extLst>
        </xdr:cNvPr>
        <xdr:cNvCxnSpPr/>
      </xdr:nvCxnSpPr>
      <xdr:spPr>
        <a:xfrm flipV="1">
          <a:off x="19545300" y="6910049"/>
          <a:ext cx="88900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20284</xdr:rowOff>
    </xdr:from>
    <xdr:to>
      <xdr:col>98</xdr:col>
      <xdr:colOff>38100</xdr:colOff>
      <xdr:row>40</xdr:row>
      <xdr:rowOff>121884</xdr:rowOff>
    </xdr:to>
    <xdr:sp macro="" textlink="">
      <xdr:nvSpPr>
        <xdr:cNvPr id="400" name="楕円 399">
          <a:extLst>
            <a:ext uri="{FF2B5EF4-FFF2-40B4-BE49-F238E27FC236}">
              <a16:creationId xmlns:a16="http://schemas.microsoft.com/office/drawing/2014/main" id="{875CBC9A-218C-4E7E-BB1E-802FAD3C67F2}"/>
            </a:ext>
          </a:extLst>
        </xdr:cNvPr>
        <xdr:cNvSpPr/>
      </xdr:nvSpPr>
      <xdr:spPr>
        <a:xfrm>
          <a:off x="18605500" y="687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62117</xdr:rowOff>
    </xdr:from>
    <xdr:to>
      <xdr:col>102</xdr:col>
      <xdr:colOff>114300</xdr:colOff>
      <xdr:row>40</xdr:row>
      <xdr:rowOff>71084</xdr:rowOff>
    </xdr:to>
    <xdr:cxnSp macro="">
      <xdr:nvCxnSpPr>
        <xdr:cNvPr id="401" name="直線コネクタ 400">
          <a:extLst>
            <a:ext uri="{FF2B5EF4-FFF2-40B4-BE49-F238E27FC236}">
              <a16:creationId xmlns:a16="http://schemas.microsoft.com/office/drawing/2014/main" id="{73A01BC7-727E-450C-84EE-0B224E249B28}"/>
            </a:ext>
          </a:extLst>
        </xdr:cNvPr>
        <xdr:cNvCxnSpPr/>
      </xdr:nvCxnSpPr>
      <xdr:spPr>
        <a:xfrm flipV="1">
          <a:off x="18656300" y="6920117"/>
          <a:ext cx="889000" cy="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04B6C630-64FD-474A-A0FA-8425EB2EEE58}"/>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42370FFE-E0B8-41D4-9209-9837BCC03386}"/>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ACFE18D1-2EFD-42B0-85A4-BEE8A9645B6F}"/>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57D1A7FF-408B-455D-BA83-1C80AFA8CB7F}"/>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105947</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79C7AE3A-3916-4F8B-BE46-AE9A5DB233FB}"/>
            </a:ext>
          </a:extLst>
        </xdr:cNvPr>
        <xdr:cNvSpPr txBox="1"/>
      </xdr:nvSpPr>
      <xdr:spPr>
        <a:xfrm>
          <a:off x="21011095" y="6621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119376</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4AFFF071-BC0C-4DFC-8C18-C52A14B211F7}"/>
            </a:ext>
          </a:extLst>
        </xdr:cNvPr>
        <xdr:cNvSpPr txBox="1"/>
      </xdr:nvSpPr>
      <xdr:spPr>
        <a:xfrm>
          <a:off x="20134795" y="6634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129444</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76F7ACB8-A236-40A7-8978-EE9A84E31541}"/>
            </a:ext>
          </a:extLst>
        </xdr:cNvPr>
        <xdr:cNvSpPr txBox="1"/>
      </xdr:nvSpPr>
      <xdr:spPr>
        <a:xfrm>
          <a:off x="19245795" y="664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138411</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CB60888C-5071-4492-8F13-B390D61E8D53}"/>
            </a:ext>
          </a:extLst>
        </xdr:cNvPr>
        <xdr:cNvSpPr txBox="1"/>
      </xdr:nvSpPr>
      <xdr:spPr>
        <a:xfrm>
          <a:off x="18356795" y="665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F29C1E5-784B-4883-801C-718DFA388F5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D82A250-8997-4603-81FB-5E07772A7B0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1A73D6A3-6E3C-4883-9401-ED02B2F3556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7D40E30E-3EEC-47F9-B508-97BCC7F427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33354B07-E93C-4008-B402-35B8F3E2A8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94262FFD-7EAC-4251-850F-51727F268C8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391B885-49CC-44F6-B77A-BD383D8DDB5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F8C6AC91-F7F8-4BA7-BAD5-D80812311F8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FAE6D967-1F3E-48F6-ADB2-8326E63D582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D2BE5C6D-FCA4-46C4-9549-0AADF9F8BC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6B48487B-4087-4650-85B0-985F6ACE6C5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D9AEFEFF-3A5F-4BC3-AF59-573435D8E00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A1C3A76E-DAD3-4C00-9299-CC403CBCACE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2DBCFAAF-77F4-40A1-8828-F75EFE22764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92A3785D-916E-4BBE-BD99-F4C4183DBAC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B802D6ED-88BC-4614-9A7E-332FD2456A2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FFDDEE54-B9C7-412A-A073-869AC4E49D5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FBEA37F3-0195-4536-AC5E-E393FD524AF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EEF9699E-187D-4761-A54E-B59F3D90745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2E703C69-8CBD-425E-A8F9-DF270D6B5F5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133F48E7-1EE9-4003-AB5A-50413D4726B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EE8F3C55-D93B-426C-84D4-E8E3B05B23F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13FA4479-2CA4-497A-8D83-C1CD926D959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715A06CA-005D-4CF8-878E-B58091B0107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0DD9028E-E108-4784-8EA1-27C75D037D7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24970067-13F6-48FF-9C66-6D14140BBD6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68180AA6-39C5-4A5A-8FBA-AA9296EEB51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6FB4B8A6-79FE-4911-927A-0FCAA669FA6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438" name="【保健センター・保健所】&#10;有形固定資産減価償却率最大値テキスト">
          <a:extLst>
            <a:ext uri="{FF2B5EF4-FFF2-40B4-BE49-F238E27FC236}">
              <a16:creationId xmlns:a16="http://schemas.microsoft.com/office/drawing/2014/main" id="{4A826B06-8D36-4FAD-90A1-40F9FD9E9663}"/>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439" name="直線コネクタ 438">
          <a:extLst>
            <a:ext uri="{FF2B5EF4-FFF2-40B4-BE49-F238E27FC236}">
              <a16:creationId xmlns:a16="http://schemas.microsoft.com/office/drawing/2014/main" id="{E990B9E7-E8F6-4F5E-A42B-85B224A251A4}"/>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474F1AE4-FA6F-4AFA-96BB-B82090E3A7DC}"/>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441" name="フローチャート: 判断 440">
          <a:extLst>
            <a:ext uri="{FF2B5EF4-FFF2-40B4-BE49-F238E27FC236}">
              <a16:creationId xmlns:a16="http://schemas.microsoft.com/office/drawing/2014/main" id="{D06B2983-DAA4-4A2D-BD34-7D64F9608F9E}"/>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442" name="フローチャート: 判断 441">
          <a:extLst>
            <a:ext uri="{FF2B5EF4-FFF2-40B4-BE49-F238E27FC236}">
              <a16:creationId xmlns:a16="http://schemas.microsoft.com/office/drawing/2014/main" id="{942E4F53-B9FE-44D6-9264-5BFF8C1AE3A2}"/>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3" name="フローチャート: 判断 442">
          <a:extLst>
            <a:ext uri="{FF2B5EF4-FFF2-40B4-BE49-F238E27FC236}">
              <a16:creationId xmlns:a16="http://schemas.microsoft.com/office/drawing/2014/main" id="{257E6E67-DE2D-41EF-B018-498722FF7027}"/>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444" name="フローチャート: 判断 443">
          <a:extLst>
            <a:ext uri="{FF2B5EF4-FFF2-40B4-BE49-F238E27FC236}">
              <a16:creationId xmlns:a16="http://schemas.microsoft.com/office/drawing/2014/main" id="{D8A88D77-B6FA-468D-8FC4-4A8551FEF081}"/>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445" name="フローチャート: 判断 444">
          <a:extLst>
            <a:ext uri="{FF2B5EF4-FFF2-40B4-BE49-F238E27FC236}">
              <a16:creationId xmlns:a16="http://schemas.microsoft.com/office/drawing/2014/main" id="{C8442998-FFA8-45FA-8FEA-539ED2457449}"/>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FB38EB2B-05C9-4B29-9A5A-77BE70FC5C5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DA14540-A88C-4C04-8716-D616C7A6917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37DB8C3-BD1B-4E23-9583-5B23CA509DF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9B1F17C-D008-425D-928A-735D5364CC8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5B55A44A-C0E4-40A5-B6B8-8EF71AA9C41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451" name="楕円 450">
          <a:extLst>
            <a:ext uri="{FF2B5EF4-FFF2-40B4-BE49-F238E27FC236}">
              <a16:creationId xmlns:a16="http://schemas.microsoft.com/office/drawing/2014/main" id="{26C32A65-4861-46BF-9DC9-C5467A114281}"/>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2AB0B226-6F91-4803-A382-CBBB557D0341}"/>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453" name="楕円 452">
          <a:extLst>
            <a:ext uri="{FF2B5EF4-FFF2-40B4-BE49-F238E27FC236}">
              <a16:creationId xmlns:a16="http://schemas.microsoft.com/office/drawing/2014/main" id="{5A1029D9-0EE7-4CE2-86BE-014E325AC833}"/>
            </a:ext>
          </a:extLst>
        </xdr:cNvPr>
        <xdr:cNvSpPr/>
      </xdr:nvSpPr>
      <xdr:spPr>
        <a:xfrm>
          <a:off x="15430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57150</xdr:rowOff>
    </xdr:to>
    <xdr:cxnSp macro="">
      <xdr:nvCxnSpPr>
        <xdr:cNvPr id="454" name="直線コネクタ 453">
          <a:extLst>
            <a:ext uri="{FF2B5EF4-FFF2-40B4-BE49-F238E27FC236}">
              <a16:creationId xmlns:a16="http://schemas.microsoft.com/office/drawing/2014/main" id="{F91A3D84-6257-4740-B4D4-4EE7C69CD4C0}"/>
            </a:ext>
          </a:extLst>
        </xdr:cNvPr>
        <xdr:cNvCxnSpPr/>
      </xdr:nvCxnSpPr>
      <xdr:spPr>
        <a:xfrm>
          <a:off x="15481300" y="104829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455" name="楕円 454">
          <a:extLst>
            <a:ext uri="{FF2B5EF4-FFF2-40B4-BE49-F238E27FC236}">
              <a16:creationId xmlns:a16="http://schemas.microsoft.com/office/drawing/2014/main" id="{A1304F89-0F26-40E8-A37C-362B82D36A68}"/>
            </a:ext>
          </a:extLst>
        </xdr:cNvPr>
        <xdr:cNvSpPr/>
      </xdr:nvSpPr>
      <xdr:spPr>
        <a:xfrm>
          <a:off x="14541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24493</xdr:rowOff>
    </xdr:to>
    <xdr:cxnSp macro="">
      <xdr:nvCxnSpPr>
        <xdr:cNvPr id="456" name="直線コネクタ 455">
          <a:extLst>
            <a:ext uri="{FF2B5EF4-FFF2-40B4-BE49-F238E27FC236}">
              <a16:creationId xmlns:a16="http://schemas.microsoft.com/office/drawing/2014/main" id="{95AABC0F-5B68-4C41-9FA0-D18D7C75998F}"/>
            </a:ext>
          </a:extLst>
        </xdr:cNvPr>
        <xdr:cNvCxnSpPr/>
      </xdr:nvCxnSpPr>
      <xdr:spPr>
        <a:xfrm>
          <a:off x="14592300" y="1045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79828</xdr:rowOff>
    </xdr:from>
    <xdr:to>
      <xdr:col>72</xdr:col>
      <xdr:colOff>38100</xdr:colOff>
      <xdr:row>61</xdr:row>
      <xdr:rowOff>9978</xdr:rowOff>
    </xdr:to>
    <xdr:sp macro="" textlink="">
      <xdr:nvSpPr>
        <xdr:cNvPr id="457" name="楕円 456">
          <a:extLst>
            <a:ext uri="{FF2B5EF4-FFF2-40B4-BE49-F238E27FC236}">
              <a16:creationId xmlns:a16="http://schemas.microsoft.com/office/drawing/2014/main" id="{819CC17F-1537-4328-852C-DDB122EAAA78}"/>
            </a:ext>
          </a:extLst>
        </xdr:cNvPr>
        <xdr:cNvSpPr/>
      </xdr:nvSpPr>
      <xdr:spPr>
        <a:xfrm>
          <a:off x="13652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130628</xdr:rowOff>
    </xdr:from>
    <xdr:to>
      <xdr:col>76</xdr:col>
      <xdr:colOff>114300</xdr:colOff>
      <xdr:row>60</xdr:row>
      <xdr:rowOff>163285</xdr:rowOff>
    </xdr:to>
    <xdr:cxnSp macro="">
      <xdr:nvCxnSpPr>
        <xdr:cNvPr id="458" name="直線コネクタ 457">
          <a:extLst>
            <a:ext uri="{FF2B5EF4-FFF2-40B4-BE49-F238E27FC236}">
              <a16:creationId xmlns:a16="http://schemas.microsoft.com/office/drawing/2014/main" id="{96CE0981-E04D-438E-9122-7C1D5D470324}"/>
            </a:ext>
          </a:extLst>
        </xdr:cNvPr>
        <xdr:cNvCxnSpPr/>
      </xdr:nvCxnSpPr>
      <xdr:spPr>
        <a:xfrm>
          <a:off x="13703300" y="1041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47172</xdr:rowOff>
    </xdr:from>
    <xdr:to>
      <xdr:col>67</xdr:col>
      <xdr:colOff>101600</xdr:colOff>
      <xdr:row>60</xdr:row>
      <xdr:rowOff>148772</xdr:rowOff>
    </xdr:to>
    <xdr:sp macro="" textlink="">
      <xdr:nvSpPr>
        <xdr:cNvPr id="459" name="楕円 458">
          <a:extLst>
            <a:ext uri="{FF2B5EF4-FFF2-40B4-BE49-F238E27FC236}">
              <a16:creationId xmlns:a16="http://schemas.microsoft.com/office/drawing/2014/main" id="{B3B80E8F-E473-4FD8-97A1-9AB3C638F8D8}"/>
            </a:ext>
          </a:extLst>
        </xdr:cNvPr>
        <xdr:cNvSpPr/>
      </xdr:nvSpPr>
      <xdr:spPr>
        <a:xfrm>
          <a:off x="12763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97972</xdr:rowOff>
    </xdr:from>
    <xdr:to>
      <xdr:col>71</xdr:col>
      <xdr:colOff>177800</xdr:colOff>
      <xdr:row>60</xdr:row>
      <xdr:rowOff>130628</xdr:rowOff>
    </xdr:to>
    <xdr:cxnSp macro="">
      <xdr:nvCxnSpPr>
        <xdr:cNvPr id="460" name="直線コネクタ 459">
          <a:extLst>
            <a:ext uri="{FF2B5EF4-FFF2-40B4-BE49-F238E27FC236}">
              <a16:creationId xmlns:a16="http://schemas.microsoft.com/office/drawing/2014/main" id="{ACBE9E21-940A-4FF2-BAA2-A548461C98A8}"/>
            </a:ext>
          </a:extLst>
        </xdr:cNvPr>
        <xdr:cNvCxnSpPr/>
      </xdr:nvCxnSpPr>
      <xdr:spPr>
        <a:xfrm>
          <a:off x="12814300" y="10384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7E59F45D-01BC-45F3-8924-436A10CAAFA3}"/>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FEE18AB5-37C6-4759-AA4A-04AF4FA90867}"/>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339CC894-905E-41E2-948A-280705A87068}"/>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2A604298-DDF4-4FD8-B334-D5BE8BF76A73}"/>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91721A83-AD9E-4FCF-BAB1-1425658A22D8}"/>
            </a:ext>
          </a:extLst>
        </xdr:cNvPr>
        <xdr:cNvSpPr txBox="1"/>
      </xdr:nvSpPr>
      <xdr:spPr>
        <a:xfrm>
          <a:off x="152660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A3F9BB39-8663-4A29-82DC-2EF933DF5581}"/>
            </a:ext>
          </a:extLst>
        </xdr:cNvPr>
        <xdr:cNvSpPr txBox="1"/>
      </xdr:nvSpPr>
      <xdr:spPr>
        <a:xfrm>
          <a:off x="14389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5E4C4D2D-D5E0-421D-9CD7-E2E0FF7E631F}"/>
            </a:ext>
          </a:extLst>
        </xdr:cNvPr>
        <xdr:cNvSpPr txBox="1"/>
      </xdr:nvSpPr>
      <xdr:spPr>
        <a:xfrm>
          <a:off x="13500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139899</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8B92DF0E-8FA5-43B2-A4A4-0964C213256A}"/>
            </a:ext>
          </a:extLst>
        </xdr:cNvPr>
        <xdr:cNvSpPr txBox="1"/>
      </xdr:nvSpPr>
      <xdr:spPr>
        <a:xfrm>
          <a:off x="12611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B8246EA2-7CFB-46D7-81B3-94A1DE8A8E1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48270A37-C7D3-4A31-9E4E-CB3B43283A6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BA6E438F-32B4-454E-BF99-A9027185DF1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A424AC2B-556B-4340-A8D1-D33239F5F13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CD4AE8F2-47D7-4184-851F-F828277EDA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E0B744B2-E785-4228-BE88-1D2B8FBF85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DFC9BF51-1D94-46E3-BC84-CDB7A05E531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275FC2E8-C287-4914-9C60-561744A04C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C034FB92-A421-40D4-B26B-09CB8B59369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933CFDA1-A46F-4718-A60F-7BBCD1DF5C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1E24E8C1-BBCA-445D-8D44-C11F5517AAC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D232507D-D8CF-4798-83E1-A6B9476999CA}"/>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0939E584-1DB5-44DD-A613-87CCC5DDE67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6D5AE871-F301-4132-9984-DB88086B293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1779D5DC-F710-422A-AC09-E0ABC4A50A8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56148D96-F634-4930-A152-DC9E9676AD5F}"/>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CEC817D4-C877-4EDD-856C-4AEC2DAD9E5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3E5E0A6D-45A6-429A-92A8-4AEF2DA2278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40BFC0AD-D906-4582-B887-4CDDE59A9D5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BD488D24-B09C-4339-8382-5D933157AB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FF35C17D-FF77-4759-A1B8-50E775F91EC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490" name="直線コネクタ 489">
          <a:extLst>
            <a:ext uri="{FF2B5EF4-FFF2-40B4-BE49-F238E27FC236}">
              <a16:creationId xmlns:a16="http://schemas.microsoft.com/office/drawing/2014/main" id="{D2C1DE27-87A6-4A8C-8500-38EE79A7E0CC}"/>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7CFADCCA-B759-44A4-BCA7-DE804099D49E}"/>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492" name="直線コネクタ 491">
          <a:extLst>
            <a:ext uri="{FF2B5EF4-FFF2-40B4-BE49-F238E27FC236}">
              <a16:creationId xmlns:a16="http://schemas.microsoft.com/office/drawing/2014/main" id="{B267E58D-9B76-4F2F-A1F5-9218F3EC640E}"/>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5914583F-2307-4F40-9F3E-EC24CBEC2BF0}"/>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494" name="直線コネクタ 493">
          <a:extLst>
            <a:ext uri="{FF2B5EF4-FFF2-40B4-BE49-F238E27FC236}">
              <a16:creationId xmlns:a16="http://schemas.microsoft.com/office/drawing/2014/main" id="{B859B806-22A5-4E18-BA0F-A38851EEFCF8}"/>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37F31002-F389-4858-A651-52E3C3961732}"/>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496" name="フローチャート: 判断 495">
          <a:extLst>
            <a:ext uri="{FF2B5EF4-FFF2-40B4-BE49-F238E27FC236}">
              <a16:creationId xmlns:a16="http://schemas.microsoft.com/office/drawing/2014/main" id="{A433FDE2-963E-4554-9C37-21586733E8A1}"/>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497" name="フローチャート: 判断 496">
          <a:extLst>
            <a:ext uri="{FF2B5EF4-FFF2-40B4-BE49-F238E27FC236}">
              <a16:creationId xmlns:a16="http://schemas.microsoft.com/office/drawing/2014/main" id="{6ACBDAD2-84F1-4720-89D4-96CC8E49D639}"/>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498" name="フローチャート: 判断 497">
          <a:extLst>
            <a:ext uri="{FF2B5EF4-FFF2-40B4-BE49-F238E27FC236}">
              <a16:creationId xmlns:a16="http://schemas.microsoft.com/office/drawing/2014/main" id="{534E64AE-3075-4BC8-843D-7D3DCCEF4C9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499" name="フローチャート: 判断 498">
          <a:extLst>
            <a:ext uri="{FF2B5EF4-FFF2-40B4-BE49-F238E27FC236}">
              <a16:creationId xmlns:a16="http://schemas.microsoft.com/office/drawing/2014/main" id="{2CEC83E8-9647-4F65-8184-1AA8A473F74C}"/>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500" name="フローチャート: 判断 499">
          <a:extLst>
            <a:ext uri="{FF2B5EF4-FFF2-40B4-BE49-F238E27FC236}">
              <a16:creationId xmlns:a16="http://schemas.microsoft.com/office/drawing/2014/main" id="{BE833A25-CD10-4E92-A3AC-0307CBC3E421}"/>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E40FB272-FEA1-46E4-A1B9-9762075DB98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EAA340AF-64D7-4EF6-93DC-DB279D2AD9D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EFE3D0B9-BE98-427F-BCC3-091A44641BA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EC85F98-D57F-4D5B-8926-5D5F7F9179C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0F3B05A7-CC39-4C7F-9F7D-6B854BF2C42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73101</xdr:rowOff>
    </xdr:from>
    <xdr:to>
      <xdr:col>116</xdr:col>
      <xdr:colOff>114300</xdr:colOff>
      <xdr:row>63</xdr:row>
      <xdr:rowOff>3251</xdr:rowOff>
    </xdr:to>
    <xdr:sp macro="" textlink="">
      <xdr:nvSpPr>
        <xdr:cNvPr id="506" name="楕円 505">
          <a:extLst>
            <a:ext uri="{FF2B5EF4-FFF2-40B4-BE49-F238E27FC236}">
              <a16:creationId xmlns:a16="http://schemas.microsoft.com/office/drawing/2014/main" id="{F68DDA06-EA63-4E24-801E-150DC4E2F3C5}"/>
            </a:ext>
          </a:extLst>
        </xdr:cNvPr>
        <xdr:cNvSpPr/>
      </xdr:nvSpPr>
      <xdr:spPr>
        <a:xfrm>
          <a:off x="22110700" y="1070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51528</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B978056B-0244-4DD1-9323-308DF13CC36E}"/>
            </a:ext>
          </a:extLst>
        </xdr:cNvPr>
        <xdr:cNvSpPr txBox="1"/>
      </xdr:nvSpPr>
      <xdr:spPr>
        <a:xfrm>
          <a:off x="22199600" y="1068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74473</xdr:rowOff>
    </xdr:from>
    <xdr:to>
      <xdr:col>112</xdr:col>
      <xdr:colOff>38100</xdr:colOff>
      <xdr:row>63</xdr:row>
      <xdr:rowOff>4623</xdr:rowOff>
    </xdr:to>
    <xdr:sp macro="" textlink="">
      <xdr:nvSpPr>
        <xdr:cNvPr id="508" name="楕円 507">
          <a:extLst>
            <a:ext uri="{FF2B5EF4-FFF2-40B4-BE49-F238E27FC236}">
              <a16:creationId xmlns:a16="http://schemas.microsoft.com/office/drawing/2014/main" id="{8C71CAF1-87BD-4FB5-8FDF-4F98D74654C2}"/>
            </a:ext>
          </a:extLst>
        </xdr:cNvPr>
        <xdr:cNvSpPr/>
      </xdr:nvSpPr>
      <xdr:spPr>
        <a:xfrm>
          <a:off x="21272500" y="1070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123901</xdr:rowOff>
    </xdr:from>
    <xdr:to>
      <xdr:col>116</xdr:col>
      <xdr:colOff>63500</xdr:colOff>
      <xdr:row>62</xdr:row>
      <xdr:rowOff>125273</xdr:rowOff>
    </xdr:to>
    <xdr:cxnSp macro="">
      <xdr:nvCxnSpPr>
        <xdr:cNvPr id="509" name="直線コネクタ 508">
          <a:extLst>
            <a:ext uri="{FF2B5EF4-FFF2-40B4-BE49-F238E27FC236}">
              <a16:creationId xmlns:a16="http://schemas.microsoft.com/office/drawing/2014/main" id="{5B2905A1-FD2D-4772-A827-3A5EDE6C5B2E}"/>
            </a:ext>
          </a:extLst>
        </xdr:cNvPr>
        <xdr:cNvCxnSpPr/>
      </xdr:nvCxnSpPr>
      <xdr:spPr>
        <a:xfrm flipV="1">
          <a:off x="21323300" y="1075380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78130</xdr:rowOff>
    </xdr:from>
    <xdr:to>
      <xdr:col>107</xdr:col>
      <xdr:colOff>101600</xdr:colOff>
      <xdr:row>63</xdr:row>
      <xdr:rowOff>8280</xdr:rowOff>
    </xdr:to>
    <xdr:sp macro="" textlink="">
      <xdr:nvSpPr>
        <xdr:cNvPr id="510" name="楕円 509">
          <a:extLst>
            <a:ext uri="{FF2B5EF4-FFF2-40B4-BE49-F238E27FC236}">
              <a16:creationId xmlns:a16="http://schemas.microsoft.com/office/drawing/2014/main" id="{6E4D58E6-BB80-40E2-B07C-4555D70795FC}"/>
            </a:ext>
          </a:extLst>
        </xdr:cNvPr>
        <xdr:cNvSpPr/>
      </xdr:nvSpPr>
      <xdr:spPr>
        <a:xfrm>
          <a:off x="20383500" y="1070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125273</xdr:rowOff>
    </xdr:from>
    <xdr:to>
      <xdr:col>111</xdr:col>
      <xdr:colOff>177800</xdr:colOff>
      <xdr:row>62</xdr:row>
      <xdr:rowOff>128930</xdr:rowOff>
    </xdr:to>
    <xdr:cxnSp macro="">
      <xdr:nvCxnSpPr>
        <xdr:cNvPr id="511" name="直線コネクタ 510">
          <a:extLst>
            <a:ext uri="{FF2B5EF4-FFF2-40B4-BE49-F238E27FC236}">
              <a16:creationId xmlns:a16="http://schemas.microsoft.com/office/drawing/2014/main" id="{A6220691-A4FB-4775-9D3F-177C83CFAA17}"/>
            </a:ext>
          </a:extLst>
        </xdr:cNvPr>
        <xdr:cNvCxnSpPr/>
      </xdr:nvCxnSpPr>
      <xdr:spPr>
        <a:xfrm flipV="1">
          <a:off x="20434300" y="10755173"/>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81331</xdr:rowOff>
    </xdr:from>
    <xdr:to>
      <xdr:col>102</xdr:col>
      <xdr:colOff>165100</xdr:colOff>
      <xdr:row>63</xdr:row>
      <xdr:rowOff>11481</xdr:rowOff>
    </xdr:to>
    <xdr:sp macro="" textlink="">
      <xdr:nvSpPr>
        <xdr:cNvPr id="512" name="楕円 511">
          <a:extLst>
            <a:ext uri="{FF2B5EF4-FFF2-40B4-BE49-F238E27FC236}">
              <a16:creationId xmlns:a16="http://schemas.microsoft.com/office/drawing/2014/main" id="{B14CF90E-8CE9-4B3E-A81E-A529B6E0D8D2}"/>
            </a:ext>
          </a:extLst>
        </xdr:cNvPr>
        <xdr:cNvSpPr/>
      </xdr:nvSpPr>
      <xdr:spPr>
        <a:xfrm>
          <a:off x="19494500" y="1071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128930</xdr:rowOff>
    </xdr:from>
    <xdr:to>
      <xdr:col>107</xdr:col>
      <xdr:colOff>50800</xdr:colOff>
      <xdr:row>62</xdr:row>
      <xdr:rowOff>132131</xdr:rowOff>
    </xdr:to>
    <xdr:cxnSp macro="">
      <xdr:nvCxnSpPr>
        <xdr:cNvPr id="513" name="直線コネクタ 512">
          <a:extLst>
            <a:ext uri="{FF2B5EF4-FFF2-40B4-BE49-F238E27FC236}">
              <a16:creationId xmlns:a16="http://schemas.microsoft.com/office/drawing/2014/main" id="{5A5CBC2B-6E03-494A-BF9B-15C0B84EAACB}"/>
            </a:ext>
          </a:extLst>
        </xdr:cNvPr>
        <xdr:cNvCxnSpPr/>
      </xdr:nvCxnSpPr>
      <xdr:spPr>
        <a:xfrm flipV="1">
          <a:off x="19545300" y="10758830"/>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83159</xdr:rowOff>
    </xdr:from>
    <xdr:to>
      <xdr:col>98</xdr:col>
      <xdr:colOff>38100</xdr:colOff>
      <xdr:row>63</xdr:row>
      <xdr:rowOff>13309</xdr:rowOff>
    </xdr:to>
    <xdr:sp macro="" textlink="">
      <xdr:nvSpPr>
        <xdr:cNvPr id="514" name="楕円 513">
          <a:extLst>
            <a:ext uri="{FF2B5EF4-FFF2-40B4-BE49-F238E27FC236}">
              <a16:creationId xmlns:a16="http://schemas.microsoft.com/office/drawing/2014/main" id="{846152D0-E348-46BB-956F-26AD74F370A1}"/>
            </a:ext>
          </a:extLst>
        </xdr:cNvPr>
        <xdr:cNvSpPr/>
      </xdr:nvSpPr>
      <xdr:spPr>
        <a:xfrm>
          <a:off x="18605500" y="1071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132131</xdr:rowOff>
    </xdr:from>
    <xdr:to>
      <xdr:col>102</xdr:col>
      <xdr:colOff>114300</xdr:colOff>
      <xdr:row>62</xdr:row>
      <xdr:rowOff>133959</xdr:rowOff>
    </xdr:to>
    <xdr:cxnSp macro="">
      <xdr:nvCxnSpPr>
        <xdr:cNvPr id="515" name="直線コネクタ 514">
          <a:extLst>
            <a:ext uri="{FF2B5EF4-FFF2-40B4-BE49-F238E27FC236}">
              <a16:creationId xmlns:a16="http://schemas.microsoft.com/office/drawing/2014/main" id="{76120AB3-7127-4BD3-9B9F-BF98A9129318}"/>
            </a:ext>
          </a:extLst>
        </xdr:cNvPr>
        <xdr:cNvCxnSpPr/>
      </xdr:nvCxnSpPr>
      <xdr:spPr>
        <a:xfrm flipV="1">
          <a:off x="18656300" y="10762031"/>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516" name="n_1aveValue【保健センター・保健所】&#10;一人当たり面積">
          <a:extLst>
            <a:ext uri="{FF2B5EF4-FFF2-40B4-BE49-F238E27FC236}">
              <a16:creationId xmlns:a16="http://schemas.microsoft.com/office/drawing/2014/main" id="{E98B1AC8-1490-4C94-A463-0CCF3453F803}"/>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517" name="n_2aveValue【保健センター・保健所】&#10;一人当たり面積">
          <a:extLst>
            <a:ext uri="{FF2B5EF4-FFF2-40B4-BE49-F238E27FC236}">
              <a16:creationId xmlns:a16="http://schemas.microsoft.com/office/drawing/2014/main" id="{1C764F23-6721-438D-A414-F94165781466}"/>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518" name="n_3aveValue【保健センター・保健所】&#10;一人当たり面積">
          <a:extLst>
            <a:ext uri="{FF2B5EF4-FFF2-40B4-BE49-F238E27FC236}">
              <a16:creationId xmlns:a16="http://schemas.microsoft.com/office/drawing/2014/main" id="{F18B432E-5691-434B-95AE-1C91DE649149}"/>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519" name="n_4aveValue【保健センター・保健所】&#10;一人当たり面積">
          <a:extLst>
            <a:ext uri="{FF2B5EF4-FFF2-40B4-BE49-F238E27FC236}">
              <a16:creationId xmlns:a16="http://schemas.microsoft.com/office/drawing/2014/main" id="{A8D07EA1-5E02-45F6-A788-68ACCC8557FA}"/>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167200</xdr:rowOff>
    </xdr:from>
    <xdr:ext cx="469744" cy="259045"/>
    <xdr:sp macro="" textlink="">
      <xdr:nvSpPr>
        <xdr:cNvPr id="520" name="n_1mainValue【保健センター・保健所】&#10;一人当たり面積">
          <a:extLst>
            <a:ext uri="{FF2B5EF4-FFF2-40B4-BE49-F238E27FC236}">
              <a16:creationId xmlns:a16="http://schemas.microsoft.com/office/drawing/2014/main" id="{197B109D-FD79-4ADC-8316-7BA9C7D11EFB}"/>
            </a:ext>
          </a:extLst>
        </xdr:cNvPr>
        <xdr:cNvSpPr txBox="1"/>
      </xdr:nvSpPr>
      <xdr:spPr>
        <a:xfrm>
          <a:off x="21075727" y="1079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170857</xdr:rowOff>
    </xdr:from>
    <xdr:ext cx="469744" cy="259045"/>
    <xdr:sp macro="" textlink="">
      <xdr:nvSpPr>
        <xdr:cNvPr id="521" name="n_2mainValue【保健センター・保健所】&#10;一人当たり面積">
          <a:extLst>
            <a:ext uri="{FF2B5EF4-FFF2-40B4-BE49-F238E27FC236}">
              <a16:creationId xmlns:a16="http://schemas.microsoft.com/office/drawing/2014/main" id="{FC9D34EE-5742-4406-8054-7660FAA55EAA}"/>
            </a:ext>
          </a:extLst>
        </xdr:cNvPr>
        <xdr:cNvSpPr txBox="1"/>
      </xdr:nvSpPr>
      <xdr:spPr>
        <a:xfrm>
          <a:off x="20199427" y="1080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28008</xdr:rowOff>
    </xdr:from>
    <xdr:ext cx="469744" cy="259045"/>
    <xdr:sp macro="" textlink="">
      <xdr:nvSpPr>
        <xdr:cNvPr id="522" name="n_3mainValue【保健センター・保健所】&#10;一人当たり面積">
          <a:extLst>
            <a:ext uri="{FF2B5EF4-FFF2-40B4-BE49-F238E27FC236}">
              <a16:creationId xmlns:a16="http://schemas.microsoft.com/office/drawing/2014/main" id="{81B951C6-68D2-4E09-B23A-7EEF1EFE3893}"/>
            </a:ext>
          </a:extLst>
        </xdr:cNvPr>
        <xdr:cNvSpPr txBox="1"/>
      </xdr:nvSpPr>
      <xdr:spPr>
        <a:xfrm>
          <a:off x="19310427" y="1048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29836</xdr:rowOff>
    </xdr:from>
    <xdr:ext cx="469744" cy="259045"/>
    <xdr:sp macro="" textlink="">
      <xdr:nvSpPr>
        <xdr:cNvPr id="523" name="n_4mainValue【保健センター・保健所】&#10;一人当たり面積">
          <a:extLst>
            <a:ext uri="{FF2B5EF4-FFF2-40B4-BE49-F238E27FC236}">
              <a16:creationId xmlns:a16="http://schemas.microsoft.com/office/drawing/2014/main" id="{B4C4CFBE-8E23-4867-ACDB-139DBE13E6BC}"/>
            </a:ext>
          </a:extLst>
        </xdr:cNvPr>
        <xdr:cNvSpPr txBox="1"/>
      </xdr:nvSpPr>
      <xdr:spPr>
        <a:xfrm>
          <a:off x="18421427" y="1048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D9A4847A-4000-4CE1-89F3-EF8E59EE137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7CA9293C-5795-40AB-A53A-E9EE39BD54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CAAEC287-EB36-4C3B-A22E-182127CD1FD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641B85C5-AC47-473B-A329-9A523D49A32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AAA3A8C4-98AB-4913-B79E-7699F475E30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6F04A55C-57B2-477A-A89D-85CF0872814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9D19DFB7-F518-47D3-A819-F905BB31928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E5B794A1-EB23-426A-8672-29050579062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F127C602-4AF4-4549-AE71-53493F8A947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B3A90F29-4A16-4379-9550-CA427C02EC2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9800FDD0-DE28-47DC-A72C-C31A826F845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2D2C95E8-E7C3-4565-980C-CD79405F767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ECC7121E-E5DC-4333-8AC8-205ACB0198A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40493B14-BFA6-423E-B6FE-D0A245859DA4}"/>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73BF6147-279E-413F-91C5-0C022179BF2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8BAF1E57-61D5-44FC-9511-6D0C79433F4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3EEE5BBD-3B6B-4F06-9B26-B82998D7A3F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95827133-F7B4-45BC-897D-307A1523706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F63C7B04-8249-4885-9216-8167558F08B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F95AB42A-EEAB-4857-9D5F-40189F1919C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69EA295D-A251-45DE-A671-3430DA33BEC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527B66D1-A343-4259-90BD-77853E2267D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68235BAB-CBA9-4020-899B-B7ACDF631ED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036B9EB4-627E-4D03-BA55-B42C324BB67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0CDEAB33-7983-4504-8DF3-0B48990E00F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5D01FDCB-9ACA-4E74-95C8-077651CB738E}"/>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C37723B5-D3D3-4F6C-8760-8891693F2FC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8C8A68AF-2FB9-4EA9-8442-4BC36433B53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C823711F-CCF8-4B94-9858-37D4DFA2973E}"/>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3" name="直線コネクタ 552">
          <a:extLst>
            <a:ext uri="{FF2B5EF4-FFF2-40B4-BE49-F238E27FC236}">
              <a16:creationId xmlns:a16="http://schemas.microsoft.com/office/drawing/2014/main" id="{1F9B0C2A-9CB6-4265-A169-C4AE5B179556}"/>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3AA407EC-AA26-4584-94C5-AFDF9C69CC47}"/>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5" name="フローチャート: 判断 554">
          <a:extLst>
            <a:ext uri="{FF2B5EF4-FFF2-40B4-BE49-F238E27FC236}">
              <a16:creationId xmlns:a16="http://schemas.microsoft.com/office/drawing/2014/main" id="{B933F072-71FB-4AE4-8696-0A51A03A6E26}"/>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6" name="フローチャート: 判断 555">
          <a:extLst>
            <a:ext uri="{FF2B5EF4-FFF2-40B4-BE49-F238E27FC236}">
              <a16:creationId xmlns:a16="http://schemas.microsoft.com/office/drawing/2014/main" id="{AC8F3EE6-F1B9-4B4D-B6A1-98FDA14F095D}"/>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7" name="フローチャート: 判断 556">
          <a:extLst>
            <a:ext uri="{FF2B5EF4-FFF2-40B4-BE49-F238E27FC236}">
              <a16:creationId xmlns:a16="http://schemas.microsoft.com/office/drawing/2014/main" id="{C02F0CC9-DB5F-4674-9F4E-E790FD41732C}"/>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58" name="フローチャート: 判断 557">
          <a:extLst>
            <a:ext uri="{FF2B5EF4-FFF2-40B4-BE49-F238E27FC236}">
              <a16:creationId xmlns:a16="http://schemas.microsoft.com/office/drawing/2014/main" id="{FA24A4C7-4A5C-4ED1-8100-3FD35138559A}"/>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59" name="フローチャート: 判断 558">
          <a:extLst>
            <a:ext uri="{FF2B5EF4-FFF2-40B4-BE49-F238E27FC236}">
              <a16:creationId xmlns:a16="http://schemas.microsoft.com/office/drawing/2014/main" id="{ADB652CA-F03A-40F7-BCDB-123C6C3F73FD}"/>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D738A692-9A0C-42B7-887D-B91237E46D2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9260A2E7-FE76-4AAA-B9F0-BBDE1FA7ACF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17143AA-595D-4FC4-9D8B-4D3EE293D63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23F803E2-894F-4FF3-A6B1-779E1E3DCC2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C618721F-7439-4EE2-B490-519D6488E49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65" name="楕円 564">
          <a:extLst>
            <a:ext uri="{FF2B5EF4-FFF2-40B4-BE49-F238E27FC236}">
              <a16:creationId xmlns:a16="http://schemas.microsoft.com/office/drawing/2014/main" id="{6B952187-2100-45FD-99A5-C55D914EF2C3}"/>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66" name="【消防施設】&#10;有形固定資産減価償却率該当値テキスト">
          <a:extLst>
            <a:ext uri="{FF2B5EF4-FFF2-40B4-BE49-F238E27FC236}">
              <a16:creationId xmlns:a16="http://schemas.microsoft.com/office/drawing/2014/main" id="{9685AF41-FED7-41C2-AA45-F3F90CCD85FF}"/>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567" name="楕円 566">
          <a:extLst>
            <a:ext uri="{FF2B5EF4-FFF2-40B4-BE49-F238E27FC236}">
              <a16:creationId xmlns:a16="http://schemas.microsoft.com/office/drawing/2014/main" id="{8A7688FB-FEF3-4455-8C18-A665078B76F3}"/>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568" name="直線コネクタ 567">
          <a:extLst>
            <a:ext uri="{FF2B5EF4-FFF2-40B4-BE49-F238E27FC236}">
              <a16:creationId xmlns:a16="http://schemas.microsoft.com/office/drawing/2014/main" id="{A1D38BA3-FBC3-4163-A2ED-041B45F21889}"/>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69" name="楕円 568">
          <a:extLst>
            <a:ext uri="{FF2B5EF4-FFF2-40B4-BE49-F238E27FC236}">
              <a16:creationId xmlns:a16="http://schemas.microsoft.com/office/drawing/2014/main" id="{52D4DDEC-EC64-47FA-9663-CAFAF4DAC314}"/>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570" name="直線コネクタ 569">
          <a:extLst>
            <a:ext uri="{FF2B5EF4-FFF2-40B4-BE49-F238E27FC236}">
              <a16:creationId xmlns:a16="http://schemas.microsoft.com/office/drawing/2014/main" id="{6D6D62DB-A078-4366-B185-F9F212AD5E57}"/>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71" name="楕円 570">
          <a:extLst>
            <a:ext uri="{FF2B5EF4-FFF2-40B4-BE49-F238E27FC236}">
              <a16:creationId xmlns:a16="http://schemas.microsoft.com/office/drawing/2014/main" id="{15122209-2699-48C2-81E6-E0E60D2F4776}"/>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72" name="直線コネクタ 571">
          <a:extLst>
            <a:ext uri="{FF2B5EF4-FFF2-40B4-BE49-F238E27FC236}">
              <a16:creationId xmlns:a16="http://schemas.microsoft.com/office/drawing/2014/main" id="{93FD4951-6B99-45B5-BD79-3B7DCF7B4375}"/>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573" name="楕円 572">
          <a:extLst>
            <a:ext uri="{FF2B5EF4-FFF2-40B4-BE49-F238E27FC236}">
              <a16:creationId xmlns:a16="http://schemas.microsoft.com/office/drawing/2014/main" id="{69DD7E52-ADC3-4F4B-B908-0422B8EF0024}"/>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574" name="直線コネクタ 573">
          <a:extLst>
            <a:ext uri="{FF2B5EF4-FFF2-40B4-BE49-F238E27FC236}">
              <a16:creationId xmlns:a16="http://schemas.microsoft.com/office/drawing/2014/main" id="{27852F00-3F44-49DC-85DE-22B29EFF4369}"/>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5" name="n_1aveValue【消防施設】&#10;有形固定資産減価償却率">
          <a:extLst>
            <a:ext uri="{FF2B5EF4-FFF2-40B4-BE49-F238E27FC236}">
              <a16:creationId xmlns:a16="http://schemas.microsoft.com/office/drawing/2014/main" id="{2EEA2D9F-78D0-42C9-A434-8F4AB9D5783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6" name="n_2aveValue【消防施設】&#10;有形固定資産減価償却率">
          <a:extLst>
            <a:ext uri="{FF2B5EF4-FFF2-40B4-BE49-F238E27FC236}">
              <a16:creationId xmlns:a16="http://schemas.microsoft.com/office/drawing/2014/main" id="{C867B829-A2B3-41C1-9E6F-50893B1D6C5B}"/>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7" name="n_3aveValue【消防施設】&#10;有形固定資産減価償却率">
          <a:extLst>
            <a:ext uri="{FF2B5EF4-FFF2-40B4-BE49-F238E27FC236}">
              <a16:creationId xmlns:a16="http://schemas.microsoft.com/office/drawing/2014/main" id="{BA922976-03EA-4BD6-BF7A-B73E16207461}"/>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78" name="n_4aveValue【消防施設】&#10;有形固定資産減価償却率">
          <a:extLst>
            <a:ext uri="{FF2B5EF4-FFF2-40B4-BE49-F238E27FC236}">
              <a16:creationId xmlns:a16="http://schemas.microsoft.com/office/drawing/2014/main" id="{56C7151D-7DD4-4100-9095-30D008FAB165}"/>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579" name="n_1mainValue【消防施設】&#10;有形固定資産減価償却率">
          <a:extLst>
            <a:ext uri="{FF2B5EF4-FFF2-40B4-BE49-F238E27FC236}">
              <a16:creationId xmlns:a16="http://schemas.microsoft.com/office/drawing/2014/main" id="{64BF3CBA-4C6B-40E9-BB57-3CCCCE46556E}"/>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80" name="n_2mainValue【消防施設】&#10;有形固定資産減価償却率">
          <a:extLst>
            <a:ext uri="{FF2B5EF4-FFF2-40B4-BE49-F238E27FC236}">
              <a16:creationId xmlns:a16="http://schemas.microsoft.com/office/drawing/2014/main" id="{3B7F2A20-45E8-414B-93EC-0A9620347B27}"/>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81" name="n_3mainValue【消防施設】&#10;有形固定資産減価償却率">
          <a:extLst>
            <a:ext uri="{FF2B5EF4-FFF2-40B4-BE49-F238E27FC236}">
              <a16:creationId xmlns:a16="http://schemas.microsoft.com/office/drawing/2014/main" id="{C1AD5CA1-A327-4360-B20D-5C65520DF567}"/>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582" name="n_4mainValue【消防施設】&#10;有形固定資産減価償却率">
          <a:extLst>
            <a:ext uri="{FF2B5EF4-FFF2-40B4-BE49-F238E27FC236}">
              <a16:creationId xmlns:a16="http://schemas.microsoft.com/office/drawing/2014/main" id="{4450F8FD-2D86-43F0-8F03-8237929C73FC}"/>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CA204FFF-97CB-4BBE-9AA3-8BE675ABDF2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41606875-A272-4C9B-803C-66B87B9E22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D0736C5E-41B8-4C4C-984C-DD440BA54C7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09770099-5B55-49FC-8F11-A48F3A2B89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8001993-7D65-4788-ACF0-56D7CCEF548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4DBE7D32-CAD8-4E8B-862C-5C6EE071716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BCD449E0-7509-4654-A91E-CF72EC13370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2E07973F-E289-4227-84A2-628EE74C2FE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10C811BD-D4BE-4D2F-9FAD-1E978F3AAB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35D645DC-2C59-46B4-B047-CD0A0F74412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5BCFF162-205F-4483-A6C9-20F0679F4A8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2BDB6B65-FC9C-446E-8012-133A8054863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AC562E2A-B170-46D0-BD32-D69725842A9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6" name="テキスト ボックス 595">
          <a:extLst>
            <a:ext uri="{FF2B5EF4-FFF2-40B4-BE49-F238E27FC236}">
              <a16:creationId xmlns:a16="http://schemas.microsoft.com/office/drawing/2014/main" id="{C75AB60E-E45A-4706-8F83-95016BB48E2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5557C6F6-C03E-4CE1-BA8A-FD80096D55B4}"/>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8" name="テキスト ボックス 597">
          <a:extLst>
            <a:ext uri="{FF2B5EF4-FFF2-40B4-BE49-F238E27FC236}">
              <a16:creationId xmlns:a16="http://schemas.microsoft.com/office/drawing/2014/main" id="{B7A5CCB4-734F-4B97-A6B7-91CA1750F1C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B0CBA5FB-AAB6-428F-8732-D1B36288BD6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0" name="テキスト ボックス 599">
          <a:extLst>
            <a:ext uri="{FF2B5EF4-FFF2-40B4-BE49-F238E27FC236}">
              <a16:creationId xmlns:a16="http://schemas.microsoft.com/office/drawing/2014/main" id="{89D68683-F933-4FC4-8901-3DA045EE6C8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0C94524D-462C-4B34-BFB8-77C186C5ECE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2" name="テキスト ボックス 601">
          <a:extLst>
            <a:ext uri="{FF2B5EF4-FFF2-40B4-BE49-F238E27FC236}">
              <a16:creationId xmlns:a16="http://schemas.microsoft.com/office/drawing/2014/main" id="{1CA4FA2B-75F7-48F4-98E8-0012FB4FC0D3}"/>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096E5C7C-4252-45F4-93D9-9E0F18648F7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4" name="テキスト ボックス 603">
          <a:extLst>
            <a:ext uri="{FF2B5EF4-FFF2-40B4-BE49-F238E27FC236}">
              <a16:creationId xmlns:a16="http://schemas.microsoft.com/office/drawing/2014/main" id="{B00EE349-0E51-49AB-94FA-66A5E7C380C8}"/>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F55F6E65-4762-4AC4-B25D-2ECD7A69B13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6" name="テキスト ボックス 605">
          <a:extLst>
            <a:ext uri="{FF2B5EF4-FFF2-40B4-BE49-F238E27FC236}">
              <a16:creationId xmlns:a16="http://schemas.microsoft.com/office/drawing/2014/main" id="{76AC85BE-3241-4FCD-AB7C-A890B3DD88E2}"/>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4567E9C7-72FA-4839-95FB-6D9A44626C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08" name="直線コネクタ 607">
          <a:extLst>
            <a:ext uri="{FF2B5EF4-FFF2-40B4-BE49-F238E27FC236}">
              <a16:creationId xmlns:a16="http://schemas.microsoft.com/office/drawing/2014/main" id="{183B4AB5-22AB-4A69-A4FE-1121BD421A5B}"/>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09" name="【消防施設】&#10;一人当たり面積最小値テキスト">
          <a:extLst>
            <a:ext uri="{FF2B5EF4-FFF2-40B4-BE49-F238E27FC236}">
              <a16:creationId xmlns:a16="http://schemas.microsoft.com/office/drawing/2014/main" id="{D03E9FC7-2BAB-4268-99E2-4BBCEBEF4694}"/>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0" name="直線コネクタ 609">
          <a:extLst>
            <a:ext uri="{FF2B5EF4-FFF2-40B4-BE49-F238E27FC236}">
              <a16:creationId xmlns:a16="http://schemas.microsoft.com/office/drawing/2014/main" id="{2C4AC9AF-E521-4B62-ACEB-7324A4CC5233}"/>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1" name="【消防施設】&#10;一人当たり面積最大値テキスト">
          <a:extLst>
            <a:ext uri="{FF2B5EF4-FFF2-40B4-BE49-F238E27FC236}">
              <a16:creationId xmlns:a16="http://schemas.microsoft.com/office/drawing/2014/main" id="{A62555C6-6BD5-4440-ADC6-C2F6EAE6CF54}"/>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2" name="直線コネクタ 611">
          <a:extLst>
            <a:ext uri="{FF2B5EF4-FFF2-40B4-BE49-F238E27FC236}">
              <a16:creationId xmlns:a16="http://schemas.microsoft.com/office/drawing/2014/main" id="{C08F7611-AE54-4925-B465-49735E48AC67}"/>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3" name="【消防施設】&#10;一人当たり面積平均値テキスト">
          <a:extLst>
            <a:ext uri="{FF2B5EF4-FFF2-40B4-BE49-F238E27FC236}">
              <a16:creationId xmlns:a16="http://schemas.microsoft.com/office/drawing/2014/main" id="{0F0CADBD-4710-4329-972C-5872102061A3}"/>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4" name="フローチャート: 判断 613">
          <a:extLst>
            <a:ext uri="{FF2B5EF4-FFF2-40B4-BE49-F238E27FC236}">
              <a16:creationId xmlns:a16="http://schemas.microsoft.com/office/drawing/2014/main" id="{DE226C9A-F6ED-4FA0-99C3-98EBF1ED95CD}"/>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5" name="フローチャート: 判断 614">
          <a:extLst>
            <a:ext uri="{FF2B5EF4-FFF2-40B4-BE49-F238E27FC236}">
              <a16:creationId xmlns:a16="http://schemas.microsoft.com/office/drawing/2014/main" id="{C8F479F1-FCB8-4A37-AB06-164CF0282D3F}"/>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6" name="フローチャート: 判断 615">
          <a:extLst>
            <a:ext uri="{FF2B5EF4-FFF2-40B4-BE49-F238E27FC236}">
              <a16:creationId xmlns:a16="http://schemas.microsoft.com/office/drawing/2014/main" id="{39059903-5153-49EE-9C96-FED418956943}"/>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7" name="フローチャート: 判断 616">
          <a:extLst>
            <a:ext uri="{FF2B5EF4-FFF2-40B4-BE49-F238E27FC236}">
              <a16:creationId xmlns:a16="http://schemas.microsoft.com/office/drawing/2014/main" id="{6AB04C9A-83BF-4671-946A-D982664C243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18" name="フローチャート: 判断 617">
          <a:extLst>
            <a:ext uri="{FF2B5EF4-FFF2-40B4-BE49-F238E27FC236}">
              <a16:creationId xmlns:a16="http://schemas.microsoft.com/office/drawing/2014/main" id="{843C7DD8-6491-4157-BF41-177A7C39E191}"/>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D173C964-3E45-4EC6-AF93-4B8E2D5F0E9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31FB95E-4959-4E79-8465-0BCD3C287A9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38BBC75-2B36-4615-8D00-0A8F1AF6B38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5863F41A-7CDE-4A32-A1A6-1C1F17F0810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73CB9903-8137-4736-80E6-95ACBA44B4E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116622</xdr:rowOff>
    </xdr:from>
    <xdr:to>
      <xdr:col>116</xdr:col>
      <xdr:colOff>114300</xdr:colOff>
      <xdr:row>87</xdr:row>
      <xdr:rowOff>46772</xdr:rowOff>
    </xdr:to>
    <xdr:sp macro="" textlink="">
      <xdr:nvSpPr>
        <xdr:cNvPr id="624" name="楕円 623">
          <a:extLst>
            <a:ext uri="{FF2B5EF4-FFF2-40B4-BE49-F238E27FC236}">
              <a16:creationId xmlns:a16="http://schemas.microsoft.com/office/drawing/2014/main" id="{5F13067C-CB1B-42AA-8CCE-E7A6D8AE88BA}"/>
            </a:ext>
          </a:extLst>
        </xdr:cNvPr>
        <xdr:cNvSpPr/>
      </xdr:nvSpPr>
      <xdr:spPr>
        <a:xfrm>
          <a:off x="22110700" y="1486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5" name="【消防施設】&#10;一人当たり面積該当値テキスト">
          <a:extLst>
            <a:ext uri="{FF2B5EF4-FFF2-40B4-BE49-F238E27FC236}">
              <a16:creationId xmlns:a16="http://schemas.microsoft.com/office/drawing/2014/main" id="{4EF4F9F0-E3C5-4E59-B963-EE2F4E74DF68}"/>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116622</xdr:rowOff>
    </xdr:from>
    <xdr:to>
      <xdr:col>112</xdr:col>
      <xdr:colOff>38100</xdr:colOff>
      <xdr:row>87</xdr:row>
      <xdr:rowOff>46772</xdr:rowOff>
    </xdr:to>
    <xdr:sp macro="" textlink="">
      <xdr:nvSpPr>
        <xdr:cNvPr id="626" name="楕円 625">
          <a:extLst>
            <a:ext uri="{FF2B5EF4-FFF2-40B4-BE49-F238E27FC236}">
              <a16:creationId xmlns:a16="http://schemas.microsoft.com/office/drawing/2014/main" id="{4BF8CF0B-CCFA-4380-8C90-65589D9C14C3}"/>
            </a:ext>
          </a:extLst>
        </xdr:cNvPr>
        <xdr:cNvSpPr/>
      </xdr:nvSpPr>
      <xdr:spPr>
        <a:xfrm>
          <a:off x="21272500" y="1486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167422</xdr:rowOff>
    </xdr:from>
    <xdr:to>
      <xdr:col>116</xdr:col>
      <xdr:colOff>63500</xdr:colOff>
      <xdr:row>86</xdr:row>
      <xdr:rowOff>167422</xdr:rowOff>
    </xdr:to>
    <xdr:cxnSp macro="">
      <xdr:nvCxnSpPr>
        <xdr:cNvPr id="627" name="直線コネクタ 626">
          <a:extLst>
            <a:ext uri="{FF2B5EF4-FFF2-40B4-BE49-F238E27FC236}">
              <a16:creationId xmlns:a16="http://schemas.microsoft.com/office/drawing/2014/main" id="{2837E7C3-C522-4439-8D5F-5E514F858AF6}"/>
            </a:ext>
          </a:extLst>
        </xdr:cNvPr>
        <xdr:cNvCxnSpPr/>
      </xdr:nvCxnSpPr>
      <xdr:spPr>
        <a:xfrm>
          <a:off x="21323300" y="149121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116622</xdr:rowOff>
    </xdr:from>
    <xdr:to>
      <xdr:col>107</xdr:col>
      <xdr:colOff>101600</xdr:colOff>
      <xdr:row>87</xdr:row>
      <xdr:rowOff>46772</xdr:rowOff>
    </xdr:to>
    <xdr:sp macro="" textlink="">
      <xdr:nvSpPr>
        <xdr:cNvPr id="628" name="楕円 627">
          <a:extLst>
            <a:ext uri="{FF2B5EF4-FFF2-40B4-BE49-F238E27FC236}">
              <a16:creationId xmlns:a16="http://schemas.microsoft.com/office/drawing/2014/main" id="{0F6A7B34-9B0B-4F14-BDB7-F524E0FC38B7}"/>
            </a:ext>
          </a:extLst>
        </xdr:cNvPr>
        <xdr:cNvSpPr/>
      </xdr:nvSpPr>
      <xdr:spPr>
        <a:xfrm>
          <a:off x="20383500" y="1486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167422</xdr:rowOff>
    </xdr:from>
    <xdr:to>
      <xdr:col>111</xdr:col>
      <xdr:colOff>177800</xdr:colOff>
      <xdr:row>86</xdr:row>
      <xdr:rowOff>167422</xdr:rowOff>
    </xdr:to>
    <xdr:cxnSp macro="">
      <xdr:nvCxnSpPr>
        <xdr:cNvPr id="629" name="直線コネクタ 628">
          <a:extLst>
            <a:ext uri="{FF2B5EF4-FFF2-40B4-BE49-F238E27FC236}">
              <a16:creationId xmlns:a16="http://schemas.microsoft.com/office/drawing/2014/main" id="{BDE57F33-4F41-4DEA-9E38-D11ED14583BE}"/>
            </a:ext>
          </a:extLst>
        </xdr:cNvPr>
        <xdr:cNvCxnSpPr/>
      </xdr:nvCxnSpPr>
      <xdr:spPr>
        <a:xfrm>
          <a:off x="20434300" y="14912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116622</xdr:rowOff>
    </xdr:from>
    <xdr:to>
      <xdr:col>102</xdr:col>
      <xdr:colOff>165100</xdr:colOff>
      <xdr:row>87</xdr:row>
      <xdr:rowOff>46772</xdr:rowOff>
    </xdr:to>
    <xdr:sp macro="" textlink="">
      <xdr:nvSpPr>
        <xdr:cNvPr id="630" name="楕円 629">
          <a:extLst>
            <a:ext uri="{FF2B5EF4-FFF2-40B4-BE49-F238E27FC236}">
              <a16:creationId xmlns:a16="http://schemas.microsoft.com/office/drawing/2014/main" id="{57665976-7072-4EAA-8F2C-963EE5FBD2CF}"/>
            </a:ext>
          </a:extLst>
        </xdr:cNvPr>
        <xdr:cNvSpPr/>
      </xdr:nvSpPr>
      <xdr:spPr>
        <a:xfrm>
          <a:off x="19494500" y="1486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167422</xdr:rowOff>
    </xdr:from>
    <xdr:to>
      <xdr:col>107</xdr:col>
      <xdr:colOff>50800</xdr:colOff>
      <xdr:row>86</xdr:row>
      <xdr:rowOff>167422</xdr:rowOff>
    </xdr:to>
    <xdr:cxnSp macro="">
      <xdr:nvCxnSpPr>
        <xdr:cNvPr id="631" name="直線コネクタ 630">
          <a:extLst>
            <a:ext uri="{FF2B5EF4-FFF2-40B4-BE49-F238E27FC236}">
              <a16:creationId xmlns:a16="http://schemas.microsoft.com/office/drawing/2014/main" id="{0C89700D-A728-4B77-A1D2-B08867449C50}"/>
            </a:ext>
          </a:extLst>
        </xdr:cNvPr>
        <xdr:cNvCxnSpPr/>
      </xdr:nvCxnSpPr>
      <xdr:spPr>
        <a:xfrm>
          <a:off x="19545300" y="14912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116731</xdr:rowOff>
    </xdr:from>
    <xdr:to>
      <xdr:col>98</xdr:col>
      <xdr:colOff>38100</xdr:colOff>
      <xdr:row>87</xdr:row>
      <xdr:rowOff>46881</xdr:rowOff>
    </xdr:to>
    <xdr:sp macro="" textlink="">
      <xdr:nvSpPr>
        <xdr:cNvPr id="632" name="楕円 631">
          <a:extLst>
            <a:ext uri="{FF2B5EF4-FFF2-40B4-BE49-F238E27FC236}">
              <a16:creationId xmlns:a16="http://schemas.microsoft.com/office/drawing/2014/main" id="{6072BA3D-18F1-4922-BB6C-D2E7BA7F3D33}"/>
            </a:ext>
          </a:extLst>
        </xdr:cNvPr>
        <xdr:cNvSpPr/>
      </xdr:nvSpPr>
      <xdr:spPr>
        <a:xfrm>
          <a:off x="18605500" y="148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167422</xdr:rowOff>
    </xdr:from>
    <xdr:to>
      <xdr:col>102</xdr:col>
      <xdr:colOff>114300</xdr:colOff>
      <xdr:row>86</xdr:row>
      <xdr:rowOff>167531</xdr:rowOff>
    </xdr:to>
    <xdr:cxnSp macro="">
      <xdr:nvCxnSpPr>
        <xdr:cNvPr id="633" name="直線コネクタ 632">
          <a:extLst>
            <a:ext uri="{FF2B5EF4-FFF2-40B4-BE49-F238E27FC236}">
              <a16:creationId xmlns:a16="http://schemas.microsoft.com/office/drawing/2014/main" id="{E8C6AC9B-7A05-4D6A-B9F3-02602CD3C0EC}"/>
            </a:ext>
          </a:extLst>
        </xdr:cNvPr>
        <xdr:cNvCxnSpPr/>
      </xdr:nvCxnSpPr>
      <xdr:spPr>
        <a:xfrm flipV="1">
          <a:off x="18656300" y="1491212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4" name="n_1aveValue【消防施設】&#10;一人当たり面積">
          <a:extLst>
            <a:ext uri="{FF2B5EF4-FFF2-40B4-BE49-F238E27FC236}">
              <a16:creationId xmlns:a16="http://schemas.microsoft.com/office/drawing/2014/main" id="{4DBC42BB-2BB3-4B94-B244-A9FF504F3771}"/>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5" name="n_2aveValue【消防施設】&#10;一人当たり面積">
          <a:extLst>
            <a:ext uri="{FF2B5EF4-FFF2-40B4-BE49-F238E27FC236}">
              <a16:creationId xmlns:a16="http://schemas.microsoft.com/office/drawing/2014/main" id="{364971FA-7715-48DF-8E11-BA19EEAD2508}"/>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6" name="n_3aveValue【消防施設】&#10;一人当たり面積">
          <a:extLst>
            <a:ext uri="{FF2B5EF4-FFF2-40B4-BE49-F238E27FC236}">
              <a16:creationId xmlns:a16="http://schemas.microsoft.com/office/drawing/2014/main" id="{8AB7CF9C-BE45-4DFA-99EA-64421712E584}"/>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7" name="n_4aveValue【消防施設】&#10;一人当たり面積">
          <a:extLst>
            <a:ext uri="{FF2B5EF4-FFF2-40B4-BE49-F238E27FC236}">
              <a16:creationId xmlns:a16="http://schemas.microsoft.com/office/drawing/2014/main" id="{20E08AE5-C410-488B-8E15-E810BC8134C5}"/>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37899</xdr:rowOff>
    </xdr:from>
    <xdr:ext cx="469744" cy="259045"/>
    <xdr:sp macro="" textlink="">
      <xdr:nvSpPr>
        <xdr:cNvPr id="638" name="n_1mainValue【消防施設】&#10;一人当たり面積">
          <a:extLst>
            <a:ext uri="{FF2B5EF4-FFF2-40B4-BE49-F238E27FC236}">
              <a16:creationId xmlns:a16="http://schemas.microsoft.com/office/drawing/2014/main" id="{230B64F5-F6D2-4FD2-854C-2D7005B31C2B}"/>
            </a:ext>
          </a:extLst>
        </xdr:cNvPr>
        <xdr:cNvSpPr txBox="1"/>
      </xdr:nvSpPr>
      <xdr:spPr>
        <a:xfrm>
          <a:off x="21075727" y="1495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37899</xdr:rowOff>
    </xdr:from>
    <xdr:ext cx="469744" cy="259045"/>
    <xdr:sp macro="" textlink="">
      <xdr:nvSpPr>
        <xdr:cNvPr id="639" name="n_2mainValue【消防施設】&#10;一人当たり面積">
          <a:extLst>
            <a:ext uri="{FF2B5EF4-FFF2-40B4-BE49-F238E27FC236}">
              <a16:creationId xmlns:a16="http://schemas.microsoft.com/office/drawing/2014/main" id="{D213DD82-B3EF-4B00-A5BD-127DDF9F7DF2}"/>
            </a:ext>
          </a:extLst>
        </xdr:cNvPr>
        <xdr:cNvSpPr txBox="1"/>
      </xdr:nvSpPr>
      <xdr:spPr>
        <a:xfrm>
          <a:off x="20199427" y="1495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37899</xdr:rowOff>
    </xdr:from>
    <xdr:ext cx="469744" cy="259045"/>
    <xdr:sp macro="" textlink="">
      <xdr:nvSpPr>
        <xdr:cNvPr id="640" name="n_3mainValue【消防施設】&#10;一人当たり面積">
          <a:extLst>
            <a:ext uri="{FF2B5EF4-FFF2-40B4-BE49-F238E27FC236}">
              <a16:creationId xmlns:a16="http://schemas.microsoft.com/office/drawing/2014/main" id="{13F4F0D4-864F-4D06-8259-D824CBB3B18B}"/>
            </a:ext>
          </a:extLst>
        </xdr:cNvPr>
        <xdr:cNvSpPr txBox="1"/>
      </xdr:nvSpPr>
      <xdr:spPr>
        <a:xfrm>
          <a:off x="19310427" y="1495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38008</xdr:rowOff>
    </xdr:from>
    <xdr:ext cx="469744" cy="259045"/>
    <xdr:sp macro="" textlink="">
      <xdr:nvSpPr>
        <xdr:cNvPr id="641" name="n_4mainValue【消防施設】&#10;一人当たり面積">
          <a:extLst>
            <a:ext uri="{FF2B5EF4-FFF2-40B4-BE49-F238E27FC236}">
              <a16:creationId xmlns:a16="http://schemas.microsoft.com/office/drawing/2014/main" id="{A823A5A5-76AC-4A98-A02C-C199875DA296}"/>
            </a:ext>
          </a:extLst>
        </xdr:cNvPr>
        <xdr:cNvSpPr txBox="1"/>
      </xdr:nvSpPr>
      <xdr:spPr>
        <a:xfrm>
          <a:off x="18421427" y="149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A33884A7-4346-406F-B87E-88031DA1BE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36168A47-70E2-4C47-B47E-8524EF3BF35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9F5CAC3D-6B63-4A88-B6E7-8611CE970F1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DBABFEEC-7089-46A4-92FB-2157A38A659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2DCBF915-CE62-4CEE-8F91-FF6DB1FD368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58D399C6-EFE1-4E91-AEAD-88C8F97A5E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370BA30-96C7-4FE8-A746-8BDE72F515E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49CDF0C8-B075-4C03-A37F-D26742D971E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57F08510-53F5-4F17-8A32-B7ACC628D0E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F18C7F09-E2E3-49AC-ACC2-A266A1AE389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2DFBC121-3D10-4EA3-8C91-CE9EAADFA38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4BFC6C03-9884-495E-B884-80430F9293A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9BDCE2C0-0D67-4F08-9E2A-774C89785D6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1BBE33F-1C47-4AC1-9304-C646EFDC37D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D43ADC05-39C2-40D9-92A7-8C5A0E054AD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493ABEFF-F99B-4D18-A52B-D8670DBDA72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EEE5A76B-721A-484E-BE2E-ECCC143A020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443E8734-A42D-46DA-A358-150F382EAD8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AEC4F35D-1C71-4544-83FE-48504226CD0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6C45A1E9-52F0-4BB4-BD39-1A1313DCB1B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CCF166AB-9DF7-4170-AF90-070E703A498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5105C4A-F7E0-4D2A-8432-5EA89DF506B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06FE5FC9-837F-4B3F-906F-97AD026C926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D79ACA69-9111-4011-88A6-947408504FA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272C72D5-B730-4C6C-980A-04AB22D58E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2F086EC3-57AC-46D6-8145-4094F26B933A}"/>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A9F5233F-136F-4A96-BEFD-7F1DD748216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3E0E15E3-85AA-4DF3-957C-2CBBB883FBD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0" name="【庁舎】&#10;有形固定資産減価償却率最大値テキスト">
          <a:extLst>
            <a:ext uri="{FF2B5EF4-FFF2-40B4-BE49-F238E27FC236}">
              <a16:creationId xmlns:a16="http://schemas.microsoft.com/office/drawing/2014/main" id="{D568B292-6509-4255-919F-2C2FA60C1265}"/>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1" name="直線コネクタ 670">
          <a:extLst>
            <a:ext uri="{FF2B5EF4-FFF2-40B4-BE49-F238E27FC236}">
              <a16:creationId xmlns:a16="http://schemas.microsoft.com/office/drawing/2014/main" id="{44037391-6CFA-4761-B749-9926C153CC53}"/>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72" name="【庁舎】&#10;有形固定資産減価償却率平均値テキスト">
          <a:extLst>
            <a:ext uri="{FF2B5EF4-FFF2-40B4-BE49-F238E27FC236}">
              <a16:creationId xmlns:a16="http://schemas.microsoft.com/office/drawing/2014/main" id="{C70257F1-4CCB-4305-A74E-A5A89648ECD7}"/>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3" name="フローチャート: 判断 672">
          <a:extLst>
            <a:ext uri="{FF2B5EF4-FFF2-40B4-BE49-F238E27FC236}">
              <a16:creationId xmlns:a16="http://schemas.microsoft.com/office/drawing/2014/main" id="{728371F4-8A61-4B0F-9015-A6B2516821DC}"/>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4" name="フローチャート: 判断 673">
          <a:extLst>
            <a:ext uri="{FF2B5EF4-FFF2-40B4-BE49-F238E27FC236}">
              <a16:creationId xmlns:a16="http://schemas.microsoft.com/office/drawing/2014/main" id="{C1B40310-97F2-484C-A1FE-0D11CF57340B}"/>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5" name="フローチャート: 判断 674">
          <a:extLst>
            <a:ext uri="{FF2B5EF4-FFF2-40B4-BE49-F238E27FC236}">
              <a16:creationId xmlns:a16="http://schemas.microsoft.com/office/drawing/2014/main" id="{416F197B-EAC6-40B9-B061-2A8DE3C94BB6}"/>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6" name="フローチャート: 判断 675">
          <a:extLst>
            <a:ext uri="{FF2B5EF4-FFF2-40B4-BE49-F238E27FC236}">
              <a16:creationId xmlns:a16="http://schemas.microsoft.com/office/drawing/2014/main" id="{4B7EBA45-E112-4A0E-9F7B-5D04BFAE54FB}"/>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7" name="フローチャート: 判断 676">
          <a:extLst>
            <a:ext uri="{FF2B5EF4-FFF2-40B4-BE49-F238E27FC236}">
              <a16:creationId xmlns:a16="http://schemas.microsoft.com/office/drawing/2014/main" id="{C872454F-6499-4A3D-BEE5-9FE4B3457FA3}"/>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6DD7378-B989-471C-BEFF-C898FB7892F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4B3F604-363C-4F0C-B0B5-FA1D5D6229F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238DD8F-CC08-42AA-9C6C-6002B9AEE7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7FCF044-BBA9-4E61-BDAE-78279644315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23518301-FF7E-4AC1-B8CD-6D8878702AC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54792</xdr:rowOff>
    </xdr:from>
    <xdr:to>
      <xdr:col>85</xdr:col>
      <xdr:colOff>177800</xdr:colOff>
      <xdr:row>107</xdr:row>
      <xdr:rowOff>156392</xdr:rowOff>
    </xdr:to>
    <xdr:sp macro="" textlink="">
      <xdr:nvSpPr>
        <xdr:cNvPr id="683" name="楕円 682">
          <a:extLst>
            <a:ext uri="{FF2B5EF4-FFF2-40B4-BE49-F238E27FC236}">
              <a16:creationId xmlns:a16="http://schemas.microsoft.com/office/drawing/2014/main" id="{2B1E8356-66B8-4204-B097-BFBFE5C4C309}"/>
            </a:ext>
          </a:extLst>
        </xdr:cNvPr>
        <xdr:cNvSpPr/>
      </xdr:nvSpPr>
      <xdr:spPr>
        <a:xfrm>
          <a:off x="162687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33219</xdr:rowOff>
    </xdr:from>
    <xdr:ext cx="405111" cy="259045"/>
    <xdr:sp macro="" textlink="">
      <xdr:nvSpPr>
        <xdr:cNvPr id="684" name="【庁舎】&#10;有形固定資産減価償却率該当値テキスト">
          <a:extLst>
            <a:ext uri="{FF2B5EF4-FFF2-40B4-BE49-F238E27FC236}">
              <a16:creationId xmlns:a16="http://schemas.microsoft.com/office/drawing/2014/main" id="{C52D38E8-807C-4E0F-865D-70E398AD8BF3}"/>
            </a:ext>
          </a:extLst>
        </xdr:cNvPr>
        <xdr:cNvSpPr txBox="1"/>
      </xdr:nvSpPr>
      <xdr:spPr>
        <a:xfrm>
          <a:off x="16357600" y="18378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22134</xdr:rowOff>
    </xdr:from>
    <xdr:to>
      <xdr:col>81</xdr:col>
      <xdr:colOff>101600</xdr:colOff>
      <xdr:row>107</xdr:row>
      <xdr:rowOff>123734</xdr:rowOff>
    </xdr:to>
    <xdr:sp macro="" textlink="">
      <xdr:nvSpPr>
        <xdr:cNvPr id="685" name="楕円 684">
          <a:extLst>
            <a:ext uri="{FF2B5EF4-FFF2-40B4-BE49-F238E27FC236}">
              <a16:creationId xmlns:a16="http://schemas.microsoft.com/office/drawing/2014/main" id="{DE1B3511-FDB5-4D05-A053-3A361823C6A1}"/>
            </a:ext>
          </a:extLst>
        </xdr:cNvPr>
        <xdr:cNvSpPr/>
      </xdr:nvSpPr>
      <xdr:spPr>
        <a:xfrm>
          <a:off x="15430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72934</xdr:rowOff>
    </xdr:from>
    <xdr:to>
      <xdr:col>85</xdr:col>
      <xdr:colOff>127000</xdr:colOff>
      <xdr:row>107</xdr:row>
      <xdr:rowOff>105592</xdr:rowOff>
    </xdr:to>
    <xdr:cxnSp macro="">
      <xdr:nvCxnSpPr>
        <xdr:cNvPr id="686" name="直線コネクタ 685">
          <a:extLst>
            <a:ext uri="{FF2B5EF4-FFF2-40B4-BE49-F238E27FC236}">
              <a16:creationId xmlns:a16="http://schemas.microsoft.com/office/drawing/2014/main" id="{0B22D84A-8DAA-4F35-877F-6E766A0BD7D6}"/>
            </a:ext>
          </a:extLst>
        </xdr:cNvPr>
        <xdr:cNvCxnSpPr/>
      </xdr:nvCxnSpPr>
      <xdr:spPr>
        <a:xfrm>
          <a:off x="15481300" y="1841808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160927</xdr:rowOff>
    </xdr:from>
    <xdr:to>
      <xdr:col>76</xdr:col>
      <xdr:colOff>165100</xdr:colOff>
      <xdr:row>107</xdr:row>
      <xdr:rowOff>91077</xdr:rowOff>
    </xdr:to>
    <xdr:sp macro="" textlink="">
      <xdr:nvSpPr>
        <xdr:cNvPr id="687" name="楕円 686">
          <a:extLst>
            <a:ext uri="{FF2B5EF4-FFF2-40B4-BE49-F238E27FC236}">
              <a16:creationId xmlns:a16="http://schemas.microsoft.com/office/drawing/2014/main" id="{D54A64B0-09BD-404A-89F9-9BDCF72BC5A3}"/>
            </a:ext>
          </a:extLst>
        </xdr:cNvPr>
        <xdr:cNvSpPr/>
      </xdr:nvSpPr>
      <xdr:spPr>
        <a:xfrm>
          <a:off x="14541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40277</xdr:rowOff>
    </xdr:from>
    <xdr:to>
      <xdr:col>81</xdr:col>
      <xdr:colOff>50800</xdr:colOff>
      <xdr:row>107</xdr:row>
      <xdr:rowOff>72934</xdr:rowOff>
    </xdr:to>
    <xdr:cxnSp macro="">
      <xdr:nvCxnSpPr>
        <xdr:cNvPr id="688" name="直線コネクタ 687">
          <a:extLst>
            <a:ext uri="{FF2B5EF4-FFF2-40B4-BE49-F238E27FC236}">
              <a16:creationId xmlns:a16="http://schemas.microsoft.com/office/drawing/2014/main" id="{6DF5F9CC-4736-415B-A1EA-FA372A2CCCE1}"/>
            </a:ext>
          </a:extLst>
        </xdr:cNvPr>
        <xdr:cNvCxnSpPr/>
      </xdr:nvCxnSpPr>
      <xdr:spPr>
        <a:xfrm>
          <a:off x="14592300" y="183854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689" name="楕円 688">
          <a:extLst>
            <a:ext uri="{FF2B5EF4-FFF2-40B4-BE49-F238E27FC236}">
              <a16:creationId xmlns:a16="http://schemas.microsoft.com/office/drawing/2014/main" id="{A2F16E6F-6205-460E-9064-38420286D90A}"/>
            </a:ext>
          </a:extLst>
        </xdr:cNvPr>
        <xdr:cNvSpPr/>
      </xdr:nvSpPr>
      <xdr:spPr>
        <a:xfrm>
          <a:off x="13652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xdr:rowOff>
    </xdr:from>
    <xdr:to>
      <xdr:col>76</xdr:col>
      <xdr:colOff>114300</xdr:colOff>
      <xdr:row>107</xdr:row>
      <xdr:rowOff>40277</xdr:rowOff>
    </xdr:to>
    <xdr:cxnSp macro="">
      <xdr:nvCxnSpPr>
        <xdr:cNvPr id="690" name="直線コネクタ 689">
          <a:extLst>
            <a:ext uri="{FF2B5EF4-FFF2-40B4-BE49-F238E27FC236}">
              <a16:creationId xmlns:a16="http://schemas.microsoft.com/office/drawing/2014/main" id="{B0C36716-6C93-4CE6-A7A6-B81F93161CAB}"/>
            </a:ext>
          </a:extLst>
        </xdr:cNvPr>
        <xdr:cNvCxnSpPr/>
      </xdr:nvCxnSpPr>
      <xdr:spPr>
        <a:xfrm>
          <a:off x="13703300" y="183527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95613</xdr:rowOff>
    </xdr:from>
    <xdr:to>
      <xdr:col>67</xdr:col>
      <xdr:colOff>101600</xdr:colOff>
      <xdr:row>107</xdr:row>
      <xdr:rowOff>25763</xdr:rowOff>
    </xdr:to>
    <xdr:sp macro="" textlink="">
      <xdr:nvSpPr>
        <xdr:cNvPr id="691" name="楕円 690">
          <a:extLst>
            <a:ext uri="{FF2B5EF4-FFF2-40B4-BE49-F238E27FC236}">
              <a16:creationId xmlns:a16="http://schemas.microsoft.com/office/drawing/2014/main" id="{C5B1AC23-79A6-4B46-B1DC-488AE049133D}"/>
            </a:ext>
          </a:extLst>
        </xdr:cNvPr>
        <xdr:cNvSpPr/>
      </xdr:nvSpPr>
      <xdr:spPr>
        <a:xfrm>
          <a:off x="127635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146413</xdr:rowOff>
    </xdr:from>
    <xdr:to>
      <xdr:col>71</xdr:col>
      <xdr:colOff>177800</xdr:colOff>
      <xdr:row>107</xdr:row>
      <xdr:rowOff>7620</xdr:rowOff>
    </xdr:to>
    <xdr:cxnSp macro="">
      <xdr:nvCxnSpPr>
        <xdr:cNvPr id="692" name="直線コネクタ 691">
          <a:extLst>
            <a:ext uri="{FF2B5EF4-FFF2-40B4-BE49-F238E27FC236}">
              <a16:creationId xmlns:a16="http://schemas.microsoft.com/office/drawing/2014/main" id="{28C57E5C-1D99-4E6D-A449-D7E617009449}"/>
            </a:ext>
          </a:extLst>
        </xdr:cNvPr>
        <xdr:cNvCxnSpPr/>
      </xdr:nvCxnSpPr>
      <xdr:spPr>
        <a:xfrm>
          <a:off x="12814300" y="183201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693" name="n_1aveValue【庁舎】&#10;有形固定資産減価償却率">
          <a:extLst>
            <a:ext uri="{FF2B5EF4-FFF2-40B4-BE49-F238E27FC236}">
              <a16:creationId xmlns:a16="http://schemas.microsoft.com/office/drawing/2014/main" id="{3A7F1C38-0819-4C11-A507-366CAAD7756E}"/>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4" name="n_2aveValue【庁舎】&#10;有形固定資産減価償却率">
          <a:extLst>
            <a:ext uri="{FF2B5EF4-FFF2-40B4-BE49-F238E27FC236}">
              <a16:creationId xmlns:a16="http://schemas.microsoft.com/office/drawing/2014/main" id="{87A558E7-A704-4852-8325-4D8D140A9264}"/>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695" name="n_3aveValue【庁舎】&#10;有形固定資産減価償却率">
          <a:extLst>
            <a:ext uri="{FF2B5EF4-FFF2-40B4-BE49-F238E27FC236}">
              <a16:creationId xmlns:a16="http://schemas.microsoft.com/office/drawing/2014/main" id="{F5988DBA-21CB-4F5A-AE0A-D83A0B89DADC}"/>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6" name="n_4aveValue【庁舎】&#10;有形固定資産減価償却率">
          <a:extLst>
            <a:ext uri="{FF2B5EF4-FFF2-40B4-BE49-F238E27FC236}">
              <a16:creationId xmlns:a16="http://schemas.microsoft.com/office/drawing/2014/main" id="{86C00E08-AFF9-4AF4-9697-A90EB41AFEFF}"/>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114861</xdr:rowOff>
    </xdr:from>
    <xdr:ext cx="405111" cy="259045"/>
    <xdr:sp macro="" textlink="">
      <xdr:nvSpPr>
        <xdr:cNvPr id="697" name="n_1mainValue【庁舎】&#10;有形固定資産減価償却率">
          <a:extLst>
            <a:ext uri="{FF2B5EF4-FFF2-40B4-BE49-F238E27FC236}">
              <a16:creationId xmlns:a16="http://schemas.microsoft.com/office/drawing/2014/main" id="{B124F9B8-4203-4796-8D87-E02636B91E2D}"/>
            </a:ext>
          </a:extLst>
        </xdr:cNvPr>
        <xdr:cNvSpPr txBox="1"/>
      </xdr:nvSpPr>
      <xdr:spPr>
        <a:xfrm>
          <a:off x="152660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82204</xdr:rowOff>
    </xdr:from>
    <xdr:ext cx="405111" cy="259045"/>
    <xdr:sp macro="" textlink="">
      <xdr:nvSpPr>
        <xdr:cNvPr id="698" name="n_2mainValue【庁舎】&#10;有形固定資産減価償却率">
          <a:extLst>
            <a:ext uri="{FF2B5EF4-FFF2-40B4-BE49-F238E27FC236}">
              <a16:creationId xmlns:a16="http://schemas.microsoft.com/office/drawing/2014/main" id="{5CDCE67E-687B-4BBA-98E6-F34D57F0BAD0}"/>
            </a:ext>
          </a:extLst>
        </xdr:cNvPr>
        <xdr:cNvSpPr txBox="1"/>
      </xdr:nvSpPr>
      <xdr:spPr>
        <a:xfrm>
          <a:off x="143897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699" name="n_3mainValue【庁舎】&#10;有形固定資産減価償却率">
          <a:extLst>
            <a:ext uri="{FF2B5EF4-FFF2-40B4-BE49-F238E27FC236}">
              <a16:creationId xmlns:a16="http://schemas.microsoft.com/office/drawing/2014/main" id="{F55C24B0-8A24-401F-B3CF-4C379E17A1D7}"/>
            </a:ext>
          </a:extLst>
        </xdr:cNvPr>
        <xdr:cNvSpPr txBox="1"/>
      </xdr:nvSpPr>
      <xdr:spPr>
        <a:xfrm>
          <a:off x="13500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16890</xdr:rowOff>
    </xdr:from>
    <xdr:ext cx="405111" cy="259045"/>
    <xdr:sp macro="" textlink="">
      <xdr:nvSpPr>
        <xdr:cNvPr id="700" name="n_4mainValue【庁舎】&#10;有形固定資産減価償却率">
          <a:extLst>
            <a:ext uri="{FF2B5EF4-FFF2-40B4-BE49-F238E27FC236}">
              <a16:creationId xmlns:a16="http://schemas.microsoft.com/office/drawing/2014/main" id="{7D5FEDD1-BD3E-469A-825D-A95C88C4F13A}"/>
            </a:ext>
          </a:extLst>
        </xdr:cNvPr>
        <xdr:cNvSpPr txBox="1"/>
      </xdr:nvSpPr>
      <xdr:spPr>
        <a:xfrm>
          <a:off x="12611744" y="1836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ED1E1AE5-A786-4CE7-B7A0-1CD466D371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BFB5829-268A-433A-AA9F-09C0D383D4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1C3F8A98-8733-4D01-9752-63CB64E967E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DB066458-A2A1-4E3D-8726-A8F4765B87F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AC5F18FC-BFDF-4029-BBA2-AA13B84B837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FF754E05-AF2D-4818-A45B-30DA6D32FA5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70D3F0E-CDC6-4E44-B2D4-6572A0C78F9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40A9557D-E04E-45CF-A809-17AD4D8EF4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D77F46F4-0C60-408E-8E18-9C7BE3C786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D883BDD3-5D2C-48BC-BB4C-BEE199F981D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581E5638-2782-42E6-A08B-3D2C6CB6E0F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E2D683FD-1381-449F-9615-B0945E7CC58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F57B1910-6098-40C6-A1C3-18F501CE247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008325D3-4520-4FA6-B1AC-0660C36D55E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2A5E3A0B-4D69-40AF-901B-4B3E597C278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D4D0F322-461E-4CAF-B68A-A1A2E668D37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423E16EF-AA62-4E9D-BE14-5A544FCC544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F99DC26E-C606-44E9-B2E2-9E7952C9078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29079BFC-DF1F-4D46-ACB8-7D63EB5FB9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6409D7FC-9898-4A3B-B902-64F58B9B008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E2A3E30C-5581-49A9-9403-4DB96D7F15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2" name="直線コネクタ 721">
          <a:extLst>
            <a:ext uri="{FF2B5EF4-FFF2-40B4-BE49-F238E27FC236}">
              <a16:creationId xmlns:a16="http://schemas.microsoft.com/office/drawing/2014/main" id="{8751FA4D-7187-4B13-B8F7-7263B0712AAC}"/>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3" name="【庁舎】&#10;一人当たり面積最小値テキスト">
          <a:extLst>
            <a:ext uri="{FF2B5EF4-FFF2-40B4-BE49-F238E27FC236}">
              <a16:creationId xmlns:a16="http://schemas.microsoft.com/office/drawing/2014/main" id="{6F2C1324-95A4-4292-B0A1-AD6423977EE4}"/>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4" name="直線コネクタ 723">
          <a:extLst>
            <a:ext uri="{FF2B5EF4-FFF2-40B4-BE49-F238E27FC236}">
              <a16:creationId xmlns:a16="http://schemas.microsoft.com/office/drawing/2014/main" id="{05125551-0BD3-4090-810F-624565C72DA4}"/>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5" name="【庁舎】&#10;一人当たり面積最大値テキスト">
          <a:extLst>
            <a:ext uri="{FF2B5EF4-FFF2-40B4-BE49-F238E27FC236}">
              <a16:creationId xmlns:a16="http://schemas.microsoft.com/office/drawing/2014/main" id="{CBB0FE2C-3014-4DDF-8C70-781CBA090C76}"/>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6" name="直線コネクタ 725">
          <a:extLst>
            <a:ext uri="{FF2B5EF4-FFF2-40B4-BE49-F238E27FC236}">
              <a16:creationId xmlns:a16="http://schemas.microsoft.com/office/drawing/2014/main" id="{4B5CB6C8-E9EC-4D9F-B5DE-885FDD754EDF}"/>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7" name="【庁舎】&#10;一人当たり面積平均値テキスト">
          <a:extLst>
            <a:ext uri="{FF2B5EF4-FFF2-40B4-BE49-F238E27FC236}">
              <a16:creationId xmlns:a16="http://schemas.microsoft.com/office/drawing/2014/main" id="{B5FDCBBB-B791-48F9-9F0B-38631CD266EA}"/>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8" name="フローチャート: 判断 727">
          <a:extLst>
            <a:ext uri="{FF2B5EF4-FFF2-40B4-BE49-F238E27FC236}">
              <a16:creationId xmlns:a16="http://schemas.microsoft.com/office/drawing/2014/main" id="{572A6D4E-B0FF-4569-AD45-0F31C744C577}"/>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29" name="フローチャート: 判断 728">
          <a:extLst>
            <a:ext uri="{FF2B5EF4-FFF2-40B4-BE49-F238E27FC236}">
              <a16:creationId xmlns:a16="http://schemas.microsoft.com/office/drawing/2014/main" id="{F103CD5E-885E-4D6E-9214-242A23190704}"/>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0" name="フローチャート: 判断 729">
          <a:extLst>
            <a:ext uri="{FF2B5EF4-FFF2-40B4-BE49-F238E27FC236}">
              <a16:creationId xmlns:a16="http://schemas.microsoft.com/office/drawing/2014/main" id="{D3D3F4B3-7A0E-4EEE-B5FF-8B9F29BA147F}"/>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1" name="フローチャート: 判断 730">
          <a:extLst>
            <a:ext uri="{FF2B5EF4-FFF2-40B4-BE49-F238E27FC236}">
              <a16:creationId xmlns:a16="http://schemas.microsoft.com/office/drawing/2014/main" id="{FCBF853D-9C17-4185-819A-3DC32942800B}"/>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2" name="フローチャート: 判断 731">
          <a:extLst>
            <a:ext uri="{FF2B5EF4-FFF2-40B4-BE49-F238E27FC236}">
              <a16:creationId xmlns:a16="http://schemas.microsoft.com/office/drawing/2014/main" id="{0A04AEFF-79B5-4ADE-A4BA-B9DF777E1D1C}"/>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9B5821A-D47B-43A4-ACC4-4CEF7EA01FB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F60910A6-84A8-409C-BDB0-2219ECE6165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7D32BC1-C1E9-4D0D-8A0C-461088FBBD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3BABB1B-A16E-4624-B6B5-2370BF484A8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57D2F11-6E85-4F2D-92B9-C74BAD22D2D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62204</xdr:rowOff>
    </xdr:from>
    <xdr:to>
      <xdr:col>116</xdr:col>
      <xdr:colOff>114300</xdr:colOff>
      <xdr:row>107</xdr:row>
      <xdr:rowOff>163804</xdr:rowOff>
    </xdr:to>
    <xdr:sp macro="" textlink="">
      <xdr:nvSpPr>
        <xdr:cNvPr id="738" name="楕円 737">
          <a:extLst>
            <a:ext uri="{FF2B5EF4-FFF2-40B4-BE49-F238E27FC236}">
              <a16:creationId xmlns:a16="http://schemas.microsoft.com/office/drawing/2014/main" id="{FA09A74D-2C5C-43A0-9376-CB480C93F9D4}"/>
            </a:ext>
          </a:extLst>
        </xdr:cNvPr>
        <xdr:cNvSpPr/>
      </xdr:nvSpPr>
      <xdr:spPr>
        <a:xfrm>
          <a:off x="22110700" y="184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148581</xdr:rowOff>
    </xdr:from>
    <xdr:ext cx="469744" cy="259045"/>
    <xdr:sp macro="" textlink="">
      <xdr:nvSpPr>
        <xdr:cNvPr id="739" name="【庁舎】&#10;一人当たり面積該当値テキスト">
          <a:extLst>
            <a:ext uri="{FF2B5EF4-FFF2-40B4-BE49-F238E27FC236}">
              <a16:creationId xmlns:a16="http://schemas.microsoft.com/office/drawing/2014/main" id="{3B79F0DC-519B-4753-AC30-1710BB3F7AB6}"/>
            </a:ext>
          </a:extLst>
        </xdr:cNvPr>
        <xdr:cNvSpPr txBox="1"/>
      </xdr:nvSpPr>
      <xdr:spPr>
        <a:xfrm>
          <a:off x="22199600" y="1832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63119</xdr:rowOff>
    </xdr:from>
    <xdr:to>
      <xdr:col>112</xdr:col>
      <xdr:colOff>38100</xdr:colOff>
      <xdr:row>107</xdr:row>
      <xdr:rowOff>164719</xdr:rowOff>
    </xdr:to>
    <xdr:sp macro="" textlink="">
      <xdr:nvSpPr>
        <xdr:cNvPr id="740" name="楕円 739">
          <a:extLst>
            <a:ext uri="{FF2B5EF4-FFF2-40B4-BE49-F238E27FC236}">
              <a16:creationId xmlns:a16="http://schemas.microsoft.com/office/drawing/2014/main" id="{EC694673-BE97-45C8-A2D2-8349C5A43727}"/>
            </a:ext>
          </a:extLst>
        </xdr:cNvPr>
        <xdr:cNvSpPr/>
      </xdr:nvSpPr>
      <xdr:spPr>
        <a:xfrm>
          <a:off x="21272500" y="1840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113004</xdr:rowOff>
    </xdr:from>
    <xdr:to>
      <xdr:col>116</xdr:col>
      <xdr:colOff>63500</xdr:colOff>
      <xdr:row>107</xdr:row>
      <xdr:rowOff>113919</xdr:rowOff>
    </xdr:to>
    <xdr:cxnSp macro="">
      <xdr:nvCxnSpPr>
        <xdr:cNvPr id="741" name="直線コネクタ 740">
          <a:extLst>
            <a:ext uri="{FF2B5EF4-FFF2-40B4-BE49-F238E27FC236}">
              <a16:creationId xmlns:a16="http://schemas.microsoft.com/office/drawing/2014/main" id="{B4B0BC53-07E8-43B9-8936-AC73FA589E31}"/>
            </a:ext>
          </a:extLst>
        </xdr:cNvPr>
        <xdr:cNvCxnSpPr/>
      </xdr:nvCxnSpPr>
      <xdr:spPr>
        <a:xfrm flipV="1">
          <a:off x="21323300" y="18458154"/>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65176</xdr:rowOff>
    </xdr:from>
    <xdr:to>
      <xdr:col>107</xdr:col>
      <xdr:colOff>101600</xdr:colOff>
      <xdr:row>107</xdr:row>
      <xdr:rowOff>166776</xdr:rowOff>
    </xdr:to>
    <xdr:sp macro="" textlink="">
      <xdr:nvSpPr>
        <xdr:cNvPr id="742" name="楕円 741">
          <a:extLst>
            <a:ext uri="{FF2B5EF4-FFF2-40B4-BE49-F238E27FC236}">
              <a16:creationId xmlns:a16="http://schemas.microsoft.com/office/drawing/2014/main" id="{CF8762D8-30DD-4854-8A27-94BA7B887136}"/>
            </a:ext>
          </a:extLst>
        </xdr:cNvPr>
        <xdr:cNvSpPr/>
      </xdr:nvSpPr>
      <xdr:spPr>
        <a:xfrm>
          <a:off x="20383500" y="1841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113919</xdr:rowOff>
    </xdr:from>
    <xdr:to>
      <xdr:col>111</xdr:col>
      <xdr:colOff>177800</xdr:colOff>
      <xdr:row>107</xdr:row>
      <xdr:rowOff>115976</xdr:rowOff>
    </xdr:to>
    <xdr:cxnSp macro="">
      <xdr:nvCxnSpPr>
        <xdr:cNvPr id="743" name="直線コネクタ 742">
          <a:extLst>
            <a:ext uri="{FF2B5EF4-FFF2-40B4-BE49-F238E27FC236}">
              <a16:creationId xmlns:a16="http://schemas.microsoft.com/office/drawing/2014/main" id="{01785861-F808-45E7-B980-1D4348C21BD6}"/>
            </a:ext>
          </a:extLst>
        </xdr:cNvPr>
        <xdr:cNvCxnSpPr/>
      </xdr:nvCxnSpPr>
      <xdr:spPr>
        <a:xfrm flipV="1">
          <a:off x="20434300" y="1845906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67233</xdr:rowOff>
    </xdr:from>
    <xdr:to>
      <xdr:col>102</xdr:col>
      <xdr:colOff>165100</xdr:colOff>
      <xdr:row>107</xdr:row>
      <xdr:rowOff>168833</xdr:rowOff>
    </xdr:to>
    <xdr:sp macro="" textlink="">
      <xdr:nvSpPr>
        <xdr:cNvPr id="744" name="楕円 743">
          <a:extLst>
            <a:ext uri="{FF2B5EF4-FFF2-40B4-BE49-F238E27FC236}">
              <a16:creationId xmlns:a16="http://schemas.microsoft.com/office/drawing/2014/main" id="{87D8411F-FAA3-468F-A5D8-AB42B90E74B3}"/>
            </a:ext>
          </a:extLst>
        </xdr:cNvPr>
        <xdr:cNvSpPr/>
      </xdr:nvSpPr>
      <xdr:spPr>
        <a:xfrm>
          <a:off x="19494500" y="1841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115976</xdr:rowOff>
    </xdr:from>
    <xdr:to>
      <xdr:col>107</xdr:col>
      <xdr:colOff>50800</xdr:colOff>
      <xdr:row>107</xdr:row>
      <xdr:rowOff>118033</xdr:rowOff>
    </xdr:to>
    <xdr:cxnSp macro="">
      <xdr:nvCxnSpPr>
        <xdr:cNvPr id="745" name="直線コネクタ 744">
          <a:extLst>
            <a:ext uri="{FF2B5EF4-FFF2-40B4-BE49-F238E27FC236}">
              <a16:creationId xmlns:a16="http://schemas.microsoft.com/office/drawing/2014/main" id="{5D286BFE-0DDF-4D83-B65B-E079841BB082}"/>
            </a:ext>
          </a:extLst>
        </xdr:cNvPr>
        <xdr:cNvCxnSpPr/>
      </xdr:nvCxnSpPr>
      <xdr:spPr>
        <a:xfrm flipV="1">
          <a:off x="19545300" y="1846112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68377</xdr:rowOff>
    </xdr:from>
    <xdr:to>
      <xdr:col>98</xdr:col>
      <xdr:colOff>38100</xdr:colOff>
      <xdr:row>107</xdr:row>
      <xdr:rowOff>169977</xdr:rowOff>
    </xdr:to>
    <xdr:sp macro="" textlink="">
      <xdr:nvSpPr>
        <xdr:cNvPr id="746" name="楕円 745">
          <a:extLst>
            <a:ext uri="{FF2B5EF4-FFF2-40B4-BE49-F238E27FC236}">
              <a16:creationId xmlns:a16="http://schemas.microsoft.com/office/drawing/2014/main" id="{85E89409-0B6C-40C8-B74C-473062CCF5BA}"/>
            </a:ext>
          </a:extLst>
        </xdr:cNvPr>
        <xdr:cNvSpPr/>
      </xdr:nvSpPr>
      <xdr:spPr>
        <a:xfrm>
          <a:off x="18605500" y="1841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118033</xdr:rowOff>
    </xdr:from>
    <xdr:to>
      <xdr:col>102</xdr:col>
      <xdr:colOff>114300</xdr:colOff>
      <xdr:row>107</xdr:row>
      <xdr:rowOff>119177</xdr:rowOff>
    </xdr:to>
    <xdr:cxnSp macro="">
      <xdr:nvCxnSpPr>
        <xdr:cNvPr id="747" name="直線コネクタ 746">
          <a:extLst>
            <a:ext uri="{FF2B5EF4-FFF2-40B4-BE49-F238E27FC236}">
              <a16:creationId xmlns:a16="http://schemas.microsoft.com/office/drawing/2014/main" id="{341AB276-C503-4706-BA12-5FDFC7613037}"/>
            </a:ext>
          </a:extLst>
        </xdr:cNvPr>
        <xdr:cNvCxnSpPr/>
      </xdr:nvCxnSpPr>
      <xdr:spPr>
        <a:xfrm flipV="1">
          <a:off x="18656300" y="18463183"/>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8" name="n_1aveValue【庁舎】&#10;一人当たり面積">
          <a:extLst>
            <a:ext uri="{FF2B5EF4-FFF2-40B4-BE49-F238E27FC236}">
              <a16:creationId xmlns:a16="http://schemas.microsoft.com/office/drawing/2014/main" id="{E8E7B5A8-F652-4A6D-8A57-18B4C96616A8}"/>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49" name="n_2aveValue【庁舎】&#10;一人当たり面積">
          <a:extLst>
            <a:ext uri="{FF2B5EF4-FFF2-40B4-BE49-F238E27FC236}">
              <a16:creationId xmlns:a16="http://schemas.microsoft.com/office/drawing/2014/main" id="{75ECF76B-9F85-49A3-8E9B-F7374B9BDF7A}"/>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750" name="n_3aveValue【庁舎】&#10;一人当たり面積">
          <a:extLst>
            <a:ext uri="{FF2B5EF4-FFF2-40B4-BE49-F238E27FC236}">
              <a16:creationId xmlns:a16="http://schemas.microsoft.com/office/drawing/2014/main" id="{708C5684-18AD-4B48-9481-5DDC0EFC192D}"/>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1" name="n_4aveValue【庁舎】&#10;一人当たり面積">
          <a:extLst>
            <a:ext uri="{FF2B5EF4-FFF2-40B4-BE49-F238E27FC236}">
              <a16:creationId xmlns:a16="http://schemas.microsoft.com/office/drawing/2014/main" id="{286C9008-8C3F-44F6-AAA8-0AEF7B1D02AE}"/>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155846</xdr:rowOff>
    </xdr:from>
    <xdr:ext cx="469744" cy="259045"/>
    <xdr:sp macro="" textlink="">
      <xdr:nvSpPr>
        <xdr:cNvPr id="752" name="n_1mainValue【庁舎】&#10;一人当たり面積">
          <a:extLst>
            <a:ext uri="{FF2B5EF4-FFF2-40B4-BE49-F238E27FC236}">
              <a16:creationId xmlns:a16="http://schemas.microsoft.com/office/drawing/2014/main" id="{EF74E97C-06CA-412C-9CCB-5218444EEBDE}"/>
            </a:ext>
          </a:extLst>
        </xdr:cNvPr>
        <xdr:cNvSpPr txBox="1"/>
      </xdr:nvSpPr>
      <xdr:spPr>
        <a:xfrm>
          <a:off x="21075727" y="1850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157903</xdr:rowOff>
    </xdr:from>
    <xdr:ext cx="469744" cy="259045"/>
    <xdr:sp macro="" textlink="">
      <xdr:nvSpPr>
        <xdr:cNvPr id="753" name="n_2mainValue【庁舎】&#10;一人当たり面積">
          <a:extLst>
            <a:ext uri="{FF2B5EF4-FFF2-40B4-BE49-F238E27FC236}">
              <a16:creationId xmlns:a16="http://schemas.microsoft.com/office/drawing/2014/main" id="{1EBFA87E-0AB4-4D51-A6E0-D41F8B508D2A}"/>
            </a:ext>
          </a:extLst>
        </xdr:cNvPr>
        <xdr:cNvSpPr txBox="1"/>
      </xdr:nvSpPr>
      <xdr:spPr>
        <a:xfrm>
          <a:off x="20199427" y="1850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159960</xdr:rowOff>
    </xdr:from>
    <xdr:ext cx="469744" cy="259045"/>
    <xdr:sp macro="" textlink="">
      <xdr:nvSpPr>
        <xdr:cNvPr id="754" name="n_3mainValue【庁舎】&#10;一人当たり面積">
          <a:extLst>
            <a:ext uri="{FF2B5EF4-FFF2-40B4-BE49-F238E27FC236}">
              <a16:creationId xmlns:a16="http://schemas.microsoft.com/office/drawing/2014/main" id="{8E14EF87-ED91-4120-AC70-EBEB488E423E}"/>
            </a:ext>
          </a:extLst>
        </xdr:cNvPr>
        <xdr:cNvSpPr txBox="1"/>
      </xdr:nvSpPr>
      <xdr:spPr>
        <a:xfrm>
          <a:off x="19310427" y="18505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161104</xdr:rowOff>
    </xdr:from>
    <xdr:ext cx="469744" cy="259045"/>
    <xdr:sp macro="" textlink="">
      <xdr:nvSpPr>
        <xdr:cNvPr id="755" name="n_4mainValue【庁舎】&#10;一人当たり面積">
          <a:extLst>
            <a:ext uri="{FF2B5EF4-FFF2-40B4-BE49-F238E27FC236}">
              <a16:creationId xmlns:a16="http://schemas.microsoft.com/office/drawing/2014/main" id="{D89CA4AB-3BAA-41FA-9ABA-223CB98C129B}"/>
            </a:ext>
          </a:extLst>
        </xdr:cNvPr>
        <xdr:cNvSpPr txBox="1"/>
      </xdr:nvSpPr>
      <xdr:spPr>
        <a:xfrm>
          <a:off x="18421427" y="1850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EC7A6F2E-563D-4EE9-A1F2-DB0BA2D019E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9D7B521-D821-482F-A1CD-97F7C9615A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27774F0-3B4D-4AB0-9746-914EBA17CE6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有形固定資産減価償却率の状況は、類型ごとに差はあるものの、一部を除き類似団体平均値を下回っている状況。</a:t>
          </a:r>
          <a:endParaRPr lang="ja-JP" altLang="ja-JP" sz="1400">
            <a:effectLst/>
          </a:endParaRPr>
        </a:p>
        <a:p>
          <a:r>
            <a:rPr kumimoji="1" lang="ja-JP" altLang="ja-JP" sz="1100">
              <a:solidFill>
                <a:schemeClr val="dk1"/>
              </a:solidFill>
              <a:effectLst/>
              <a:latin typeface="+mn-lt"/>
              <a:ea typeface="+mn-ea"/>
              <a:cs typeface="+mn-cs"/>
            </a:rPr>
            <a:t>同一グループと比較して有形固定資産減価償却率が特に高くなっている施設は、消防施設、庁舎である一方、特に低くなっている施設は体育館・プール、福祉施設である。</a:t>
          </a:r>
          <a:endParaRPr lang="ja-JP" altLang="ja-JP" sz="1400">
            <a:effectLst/>
          </a:endParaRPr>
        </a:p>
        <a:p>
          <a:r>
            <a:rPr kumimoji="1" lang="ja-JP" altLang="ja-JP" sz="1100">
              <a:solidFill>
                <a:schemeClr val="dk1"/>
              </a:solidFill>
              <a:effectLst/>
              <a:latin typeface="+mn-lt"/>
              <a:ea typeface="+mn-ea"/>
              <a:cs typeface="+mn-cs"/>
            </a:rPr>
            <a:t>消防施設、庁舎については、公共施設の統廃合も視野に入れながら一体的に整備計画を進めていく必要性があり、その計画検討に取り組んでいるところである。</a:t>
          </a:r>
          <a:endParaRPr lang="ja-JP" altLang="ja-JP" sz="1400">
            <a:effectLst/>
          </a:endParaRPr>
        </a:p>
        <a:p>
          <a:r>
            <a:rPr kumimoji="1" lang="ja-JP" altLang="ja-JP" sz="1100">
              <a:solidFill>
                <a:schemeClr val="dk1"/>
              </a:solidFill>
              <a:effectLst/>
              <a:latin typeface="+mn-lt"/>
              <a:ea typeface="+mn-ea"/>
              <a:cs typeface="+mn-cs"/>
            </a:rPr>
            <a:t>今後も、本村の公共施設等総合管理計画等に基づき、財産を適正に管理・活用していく。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304;&#36001;&#25919;&#29366;&#27841;&#36039;&#26009;&#38598;&#12305;_473154_&#20234;&#27743;&#26449;_2024(2&#22238;&#30446;).xlsx" TargetMode="External"/><Relationship Id="rId2" Type="http://schemas.openxmlformats.org/officeDocument/2006/relationships/externalLinkPath" Target="file:///C:\Users\0425\Desktop\0916&#12294;&#20196;&#21644;&#65302;&#24180;&#24230;&#36001;&#25919;&#29366;&#27841;&#36039;&#26009;&#38598;&#12398;&#20316;&#25104;&#12395;&#12388;&#12356;&#12390;&#65288;2&#22238;&#30446;&#12539;&#22320;&#26041;&#20844;&#20250;&#35336;&#38306;&#20418;&#65289;\&#12304;&#36001;&#25919;&#29366;&#27841;&#36039;&#26009;&#38598;&#12305;_473154_&#20234;&#27743;&#26449;_2024(2&#22238;&#30446;).xlsx" TargetMode="External"/><Relationship Id="rId1" Type="http://schemas.openxmlformats.org/officeDocument/2006/relationships/externalLinkPath" Target="/Users/0425/Desktop/0916&#12294;&#20196;&#21644;&#65302;&#24180;&#24230;&#36001;&#25919;&#29366;&#27841;&#36039;&#26009;&#38598;&#12398;&#20316;&#25104;&#12395;&#12388;&#12356;&#12390;&#65288;2&#22238;&#30446;&#12539;&#22320;&#26041;&#20844;&#20250;&#35336;&#38306;&#20418;&#65289;/&#12304;&#36001;&#25919;&#29366;&#27841;&#36039;&#26009;&#38598;&#12305;_473154_&#20234;&#27743;&#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32.4</v>
          </cell>
          <cell r="BX53">
            <v>32.6</v>
          </cell>
          <cell r="CF53">
            <v>34</v>
          </cell>
          <cell r="CN53">
            <v>35</v>
          </cell>
          <cell r="CV53">
            <v>37.6</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4.5</v>
          </cell>
          <cell r="BX75">
            <v>4.5999999999999996</v>
          </cell>
          <cell r="CF75">
            <v>5</v>
          </cell>
          <cell r="CN75">
            <v>5.0999999999999996</v>
          </cell>
          <cell r="CV75">
            <v>5.5</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G2" sqref="G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7497217</v>
      </c>
      <c r="BO4" s="485"/>
      <c r="BP4" s="485"/>
      <c r="BQ4" s="485"/>
      <c r="BR4" s="485"/>
      <c r="BS4" s="485"/>
      <c r="BT4" s="485"/>
      <c r="BU4" s="486"/>
      <c r="BV4" s="484">
        <v>7880327</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v>
      </c>
      <c r="CU4" s="625"/>
      <c r="CV4" s="625"/>
      <c r="CW4" s="625"/>
      <c r="CX4" s="625"/>
      <c r="CY4" s="625"/>
      <c r="CZ4" s="625"/>
      <c r="DA4" s="626"/>
      <c r="DB4" s="624">
        <v>10</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7216646</v>
      </c>
      <c r="BO5" s="456"/>
      <c r="BP5" s="456"/>
      <c r="BQ5" s="456"/>
      <c r="BR5" s="456"/>
      <c r="BS5" s="456"/>
      <c r="BT5" s="456"/>
      <c r="BU5" s="457"/>
      <c r="BV5" s="455">
        <v>7543630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74.3</v>
      </c>
      <c r="CU5" s="453"/>
      <c r="CV5" s="453"/>
      <c r="CW5" s="453"/>
      <c r="CX5" s="453"/>
      <c r="CY5" s="453"/>
      <c r="CZ5" s="453"/>
      <c r="DA5" s="454"/>
      <c r="DB5" s="452">
        <v>79.099999999999994</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280571</v>
      </c>
      <c r="BO6" s="456"/>
      <c r="BP6" s="456"/>
      <c r="BQ6" s="456"/>
      <c r="BR6" s="456"/>
      <c r="BS6" s="456"/>
      <c r="BT6" s="456"/>
      <c r="BU6" s="457"/>
      <c r="BV6" s="455">
        <v>336697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74.400000000000006</v>
      </c>
      <c r="CU6" s="599"/>
      <c r="CV6" s="599"/>
      <c r="CW6" s="599"/>
      <c r="CX6" s="599"/>
      <c r="CY6" s="599"/>
      <c r="CZ6" s="599"/>
      <c r="DA6" s="600"/>
      <c r="DB6" s="598">
        <v>79.400000000000006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74371</v>
      </c>
      <c r="BO7" s="456"/>
      <c r="BP7" s="456"/>
      <c r="BQ7" s="456"/>
      <c r="BR7" s="456"/>
      <c r="BS7" s="456"/>
      <c r="BT7" s="456"/>
      <c r="BU7" s="457"/>
      <c r="BV7" s="455">
        <v>50040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2926253</v>
      </c>
      <c r="CU7" s="456"/>
      <c r="CV7" s="456"/>
      <c r="CW7" s="456"/>
      <c r="CX7" s="456"/>
      <c r="CY7" s="456"/>
      <c r="CZ7" s="456"/>
      <c r="DA7" s="457"/>
      <c r="DB7" s="455">
        <v>2855303</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206200</v>
      </c>
      <c r="BO8" s="456"/>
      <c r="BP8" s="456"/>
      <c r="BQ8" s="456"/>
      <c r="BR8" s="456"/>
      <c r="BS8" s="456"/>
      <c r="BT8" s="456"/>
      <c r="BU8" s="457"/>
      <c r="BV8" s="455">
        <v>286657</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0.15</v>
      </c>
      <c r="CU8" s="559"/>
      <c r="CV8" s="559"/>
      <c r="CW8" s="559"/>
      <c r="CX8" s="559"/>
      <c r="CY8" s="559"/>
      <c r="CZ8" s="559"/>
      <c r="DA8" s="560"/>
      <c r="DB8" s="558">
        <v>0.15</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4118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-80457</v>
      </c>
      <c r="BO9" s="456"/>
      <c r="BP9" s="456"/>
      <c r="BQ9" s="456"/>
      <c r="BR9" s="456"/>
      <c r="BS9" s="456"/>
      <c r="BT9" s="456"/>
      <c r="BU9" s="457"/>
      <c r="BV9" s="455">
        <v>47070</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11.3</v>
      </c>
      <c r="CU9" s="453"/>
      <c r="CV9" s="453"/>
      <c r="CW9" s="453"/>
      <c r="CX9" s="453"/>
      <c r="CY9" s="453"/>
      <c r="CZ9" s="453"/>
      <c r="DA9" s="454"/>
      <c r="DB9" s="452">
        <v>10.6</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4260</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200000</v>
      </c>
      <c r="BO10" s="456"/>
      <c r="BP10" s="456"/>
      <c r="BQ10" s="456"/>
      <c r="BR10" s="456"/>
      <c r="BS10" s="456"/>
      <c r="BT10" s="456"/>
      <c r="BU10" s="457"/>
      <c r="BV10" s="455">
        <v>104542</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4268</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200000</v>
      </c>
      <c r="BO12" s="456"/>
      <c r="BP12" s="456"/>
      <c r="BQ12" s="456"/>
      <c r="BR12" s="456"/>
      <c r="BS12" s="456"/>
      <c r="BT12" s="456"/>
      <c r="BU12" s="457"/>
      <c r="BV12" s="455">
        <v>200000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4236</v>
      </c>
      <c r="S13" s="543"/>
      <c r="T13" s="543"/>
      <c r="U13" s="543"/>
      <c r="V13" s="544"/>
      <c r="W13" s="545" t="s">
        <v>131</v>
      </c>
      <c r="X13" s="441"/>
      <c r="Y13" s="441"/>
      <c r="Z13" s="441"/>
      <c r="AA13" s="441"/>
      <c r="AB13" s="442"/>
      <c r="AC13" s="408">
        <v>776</v>
      </c>
      <c r="AD13" s="409"/>
      <c r="AE13" s="409"/>
      <c r="AF13" s="409"/>
      <c r="AG13" s="410"/>
      <c r="AH13" s="408">
        <v>770</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-80457</v>
      </c>
      <c r="BO13" s="456"/>
      <c r="BP13" s="456"/>
      <c r="BQ13" s="456"/>
      <c r="BR13" s="456"/>
      <c r="BS13" s="456"/>
      <c r="BT13" s="456"/>
      <c r="BU13" s="457"/>
      <c r="BV13" s="455">
        <v>-48388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5.5</v>
      </c>
      <c r="CU13" s="453"/>
      <c r="CV13" s="453"/>
      <c r="CW13" s="453"/>
      <c r="CX13" s="453"/>
      <c r="CY13" s="453"/>
      <c r="CZ13" s="453"/>
      <c r="DA13" s="454"/>
      <c r="DB13" s="452">
        <v>5.0999999999999996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4295</v>
      </c>
      <c r="S14" s="543"/>
      <c r="T14" s="543"/>
      <c r="U14" s="543"/>
      <c r="V14" s="544"/>
      <c r="W14" s="546"/>
      <c r="X14" s="444"/>
      <c r="Y14" s="444"/>
      <c r="Z14" s="444"/>
      <c r="AA14" s="444"/>
      <c r="AB14" s="445"/>
      <c r="AC14" s="535">
        <v>35</v>
      </c>
      <c r="AD14" s="536"/>
      <c r="AE14" s="536"/>
      <c r="AF14" s="536"/>
      <c r="AG14" s="537"/>
      <c r="AH14" s="535">
        <v>33.700000000000003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4268</v>
      </c>
      <c r="S15" s="543"/>
      <c r="T15" s="543"/>
      <c r="U15" s="543"/>
      <c r="V15" s="544"/>
      <c r="W15" s="545" t="s">
        <v>137</v>
      </c>
      <c r="X15" s="441"/>
      <c r="Y15" s="441"/>
      <c r="Z15" s="441"/>
      <c r="AA15" s="441"/>
      <c r="AB15" s="442"/>
      <c r="AC15" s="408">
        <v>290</v>
      </c>
      <c r="AD15" s="409"/>
      <c r="AE15" s="409"/>
      <c r="AF15" s="409"/>
      <c r="AG15" s="410"/>
      <c r="AH15" s="408">
        <v>326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418436</v>
      </c>
      <c r="BO15" s="485"/>
      <c r="BP15" s="485"/>
      <c r="BQ15" s="485"/>
      <c r="BR15" s="485"/>
      <c r="BS15" s="485"/>
      <c r="BT15" s="485"/>
      <c r="BU15" s="486"/>
      <c r="BV15" s="484">
        <v>424070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13.1</v>
      </c>
      <c r="AD16" s="536"/>
      <c r="AE16" s="536"/>
      <c r="AF16" s="536"/>
      <c r="AG16" s="537"/>
      <c r="AH16" s="535">
        <v>14.3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2825410</v>
      </c>
      <c r="BO16" s="456"/>
      <c r="BP16" s="456"/>
      <c r="BQ16" s="456"/>
      <c r="BR16" s="456"/>
      <c r="BS16" s="456"/>
      <c r="BT16" s="456"/>
      <c r="BU16" s="457"/>
      <c r="BV16" s="455">
        <v>2746352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1148</v>
      </c>
      <c r="AD17" s="409"/>
      <c r="AE17" s="409"/>
      <c r="AF17" s="409"/>
      <c r="AG17" s="410"/>
      <c r="AH17" s="408">
        <v>1188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514266</v>
      </c>
      <c r="BO17" s="456"/>
      <c r="BP17" s="456"/>
      <c r="BQ17" s="456"/>
      <c r="BR17" s="456"/>
      <c r="BS17" s="456"/>
      <c r="BT17" s="456"/>
      <c r="BU17" s="457"/>
      <c r="BV17" s="455">
        <v>522588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22.7</v>
      </c>
      <c r="M18" s="508"/>
      <c r="N18" s="508"/>
      <c r="O18" s="508"/>
      <c r="P18" s="508"/>
      <c r="Q18" s="508"/>
      <c r="R18" s="509"/>
      <c r="S18" s="509"/>
      <c r="T18" s="509"/>
      <c r="U18" s="509"/>
      <c r="V18" s="510"/>
      <c r="W18" s="526"/>
      <c r="X18" s="527"/>
      <c r="Y18" s="527"/>
      <c r="Z18" s="527"/>
      <c r="AA18" s="527"/>
      <c r="AB18" s="551"/>
      <c r="AC18" s="425">
        <v>51.9</v>
      </c>
      <c r="AD18" s="426"/>
      <c r="AE18" s="426"/>
      <c r="AF18" s="426"/>
      <c r="AG18" s="511"/>
      <c r="AH18" s="425">
        <v>52</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2253658</v>
      </c>
      <c r="BO18" s="456"/>
      <c r="BP18" s="456"/>
      <c r="BQ18" s="456"/>
      <c r="BR18" s="456"/>
      <c r="BS18" s="456"/>
      <c r="BT18" s="456"/>
      <c r="BU18" s="457"/>
      <c r="BV18" s="455">
        <v>2316151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181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4674323</v>
      </c>
      <c r="BO19" s="456"/>
      <c r="BP19" s="456"/>
      <c r="BQ19" s="456"/>
      <c r="BR19" s="456"/>
      <c r="BS19" s="456"/>
      <c r="BT19" s="456"/>
      <c r="BU19" s="457"/>
      <c r="BV19" s="455">
        <v>4324315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1900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3998489</v>
      </c>
      <c r="BO22" s="485"/>
      <c r="BP22" s="485"/>
      <c r="BQ22" s="485"/>
      <c r="BR22" s="485"/>
      <c r="BS22" s="485"/>
      <c r="BT22" s="485"/>
      <c r="BU22" s="486"/>
      <c r="BV22" s="484">
        <v>4300215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3690259</v>
      </c>
      <c r="BO23" s="456"/>
      <c r="BP23" s="456"/>
      <c r="BQ23" s="456"/>
      <c r="BR23" s="456"/>
      <c r="BS23" s="456"/>
      <c r="BT23" s="456"/>
      <c r="BU23" s="457"/>
      <c r="BV23" s="455">
        <v>3976261</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7315</v>
      </c>
      <c r="R24" s="409"/>
      <c r="S24" s="409"/>
      <c r="T24" s="409"/>
      <c r="U24" s="409"/>
      <c r="V24" s="410"/>
      <c r="W24" s="498"/>
      <c r="X24" s="435"/>
      <c r="Y24" s="436"/>
      <c r="Z24" s="411" t="s">
        <v>162</v>
      </c>
      <c r="AA24" s="412"/>
      <c r="AB24" s="412"/>
      <c r="AC24" s="412"/>
      <c r="AD24" s="412"/>
      <c r="AE24" s="412"/>
      <c r="AF24" s="412"/>
      <c r="AG24" s="413"/>
      <c r="AH24" s="408">
        <v>113</v>
      </c>
      <c r="AI24" s="409"/>
      <c r="AJ24" s="409"/>
      <c r="AK24" s="409"/>
      <c r="AL24" s="410"/>
      <c r="AM24" s="408">
        <v>335836</v>
      </c>
      <c r="AN24" s="409"/>
      <c r="AO24" s="409"/>
      <c r="AP24" s="409"/>
      <c r="AQ24" s="409"/>
      <c r="AR24" s="410"/>
      <c r="AS24" s="408">
        <v>2972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3104518</v>
      </c>
      <c r="BO24" s="456"/>
      <c r="BP24" s="456"/>
      <c r="BQ24" s="456"/>
      <c r="BR24" s="456"/>
      <c r="BS24" s="456"/>
      <c r="BT24" s="456"/>
      <c r="BU24" s="457"/>
      <c r="BV24" s="455">
        <v>3294647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5928</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t="s">
        <v>122</v>
      </c>
      <c r="BO25" s="485"/>
      <c r="BP25" s="485"/>
      <c r="BQ25" s="485"/>
      <c r="BR25" s="485"/>
      <c r="BS25" s="485"/>
      <c r="BT25" s="485"/>
      <c r="BU25" s="486"/>
      <c r="BV25" s="484" t="s">
        <v>122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5567</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2632</v>
      </c>
      <c r="R27" s="409"/>
      <c r="S27" s="409"/>
      <c r="T27" s="409"/>
      <c r="U27" s="409"/>
      <c r="V27" s="410"/>
      <c r="W27" s="498"/>
      <c r="X27" s="435"/>
      <c r="Y27" s="436"/>
      <c r="Z27" s="411" t="s">
        <v>171</v>
      </c>
      <c r="AA27" s="412"/>
      <c r="AB27" s="412"/>
      <c r="AC27" s="412"/>
      <c r="AD27" s="412"/>
      <c r="AE27" s="412"/>
      <c r="AF27" s="412"/>
      <c r="AG27" s="413"/>
      <c r="AH27" s="408">
        <v>7</v>
      </c>
      <c r="AI27" s="409"/>
      <c r="AJ27" s="409"/>
      <c r="AK27" s="409"/>
      <c r="AL27" s="410"/>
      <c r="AM27" s="408">
        <v>21460</v>
      </c>
      <c r="AN27" s="409"/>
      <c r="AO27" s="409"/>
      <c r="AP27" s="409"/>
      <c r="AQ27" s="409"/>
      <c r="AR27" s="410"/>
      <c r="AS27" s="408">
        <v>3066</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81992</v>
      </c>
      <c r="BO27" s="490"/>
      <c r="BP27" s="490"/>
      <c r="BQ27" s="490"/>
      <c r="BR27" s="490"/>
      <c r="BS27" s="490"/>
      <c r="BT27" s="490"/>
      <c r="BU27" s="491"/>
      <c r="BV27" s="489">
        <v>81895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2184</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1840119</v>
      </c>
      <c r="BO28" s="485"/>
      <c r="BP28" s="485"/>
      <c r="BQ28" s="485"/>
      <c r="BR28" s="485"/>
      <c r="BS28" s="485"/>
      <c r="BT28" s="485"/>
      <c r="BU28" s="486"/>
      <c r="BV28" s="484">
        <v>1840119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8</v>
      </c>
      <c r="M29" s="409"/>
      <c r="N29" s="409"/>
      <c r="O29" s="409"/>
      <c r="P29" s="410"/>
      <c r="Q29" s="408">
        <v>2047</v>
      </c>
      <c r="R29" s="409"/>
      <c r="S29" s="409"/>
      <c r="T29" s="409"/>
      <c r="U29" s="409"/>
      <c r="V29" s="410"/>
      <c r="W29" s="499"/>
      <c r="X29" s="500"/>
      <c r="Y29" s="501"/>
      <c r="Z29" s="411" t="s">
        <v>177</v>
      </c>
      <c r="AA29" s="412"/>
      <c r="AB29" s="412"/>
      <c r="AC29" s="412"/>
      <c r="AD29" s="412"/>
      <c r="AE29" s="412"/>
      <c r="AF29" s="412"/>
      <c r="AG29" s="413"/>
      <c r="AH29" s="408">
        <v>120</v>
      </c>
      <c r="AI29" s="409"/>
      <c r="AJ29" s="409"/>
      <c r="AK29" s="409"/>
      <c r="AL29" s="410"/>
      <c r="AM29" s="408">
        <v>357296</v>
      </c>
      <c r="AN29" s="409"/>
      <c r="AO29" s="409"/>
      <c r="AP29" s="409"/>
      <c r="AQ29" s="409"/>
      <c r="AR29" s="410"/>
      <c r="AS29" s="408">
        <v>2977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486369</v>
      </c>
      <c r="BO29" s="456"/>
      <c r="BP29" s="456"/>
      <c r="BQ29" s="456"/>
      <c r="BR29" s="456"/>
      <c r="BS29" s="456"/>
      <c r="BT29" s="456"/>
      <c r="BU29" s="457"/>
      <c r="BV29" s="455">
        <v>524845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93.1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2403772</v>
      </c>
      <c r="BO30" s="490"/>
      <c r="BP30" s="490"/>
      <c r="BQ30" s="490"/>
      <c r="BR30" s="490"/>
      <c r="BS30" s="490"/>
      <c r="BT30" s="490"/>
      <c r="BU30" s="491"/>
      <c r="BV30" s="489">
        <v>2187382</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IF('各会計、関係団体の財政状況及び健全化判断比率'!B30="","",'各会計、関係団体の財政状況及び健全化判断比率'!B30)</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t="str">
        <f>IF(BY34="","",MAX(C34:D43,U34:V43,AM34:AN43,BE34:BF43)+1)</f>
        <v/>
      </c>
      <c r="BX34" s="403"/>
      <c r="BY34" s="404" t="str">
        <f>IF('各会計、関係団体の財政状況及び健全化判断比率'!B68="","",'各会計、関係団体の財政状況及び健全化判断比率'!B68)</f>
        <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診療所特別会計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IF('各会計、関係団体の財政状況及び健全化判断比率'!B31="","",'各会計、関係団体の財政状況及び健全化判断比率'!B31)</f>
        <v>船舶運航事業会計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t="str">
        <f t="shared" ref="BW35:BW43" si="2">IF(BY35="","",BW34+1)</f>
        <v/>
      </c>
      <c r="BX35" s="403"/>
      <c r="BY35" s="404" t="str">
        <f>IF('各会計、関係団体の財政状況及び健全化判断比率'!B69="","",'各会計、関係団体の財政状況及び健全化判断比率'!B69)</f>
        <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t="str">
        <f t="shared" ref="U36:U43" si="4">IF(W36="","",U35+1)</f>
        <v/>
      </c>
      <c r="V36" s="403"/>
      <c r="W36" s="404"/>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t="str">
        <f t="shared" si="2"/>
        <v/>
      </c>
      <c r="BX36" s="403"/>
      <c r="BY36" s="404" t="str">
        <f>IF('各会計、関係団体の財政状況及び健全化判断比率'!B70="","",'各会計、関係団体の財政状況及び健全化判断比率'!B70)</f>
        <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77DxUkLkX409qBQ1JIITrhoZOplCwYXmXZQRqpqPw0M/wQu8oAH4IdC/eXeemfLbELKNc06nGvbMRwSM5EjI5g==" saltValue="ud006g+GDxyAa8VCTGuaK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5" t="s">
        <v>205</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206</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15" t="s">
        <v>207</v>
      </c>
      <c r="CE3" s="716"/>
      <c r="CF3" s="716"/>
      <c r="CG3" s="716"/>
      <c r="CH3" s="716"/>
      <c r="CI3" s="716"/>
      <c r="CJ3" s="716"/>
      <c r="CK3" s="716"/>
      <c r="CL3" s="716"/>
      <c r="CM3" s="716"/>
      <c r="CN3" s="716"/>
      <c r="CO3" s="716"/>
      <c r="CP3" s="716"/>
      <c r="CQ3" s="716"/>
      <c r="CR3" s="716"/>
      <c r="CS3" s="716"/>
      <c r="CT3" s="716"/>
      <c r="CU3" s="716"/>
      <c r="CV3" s="716"/>
      <c r="CW3" s="716"/>
      <c r="CX3" s="716"/>
      <c r="CY3" s="716"/>
      <c r="CZ3" s="716"/>
      <c r="DA3" s="716"/>
      <c r="DB3" s="716"/>
      <c r="DC3" s="716"/>
      <c r="DD3" s="716"/>
      <c r="DE3" s="716"/>
      <c r="DF3" s="716"/>
      <c r="DG3" s="716"/>
      <c r="DH3" s="716"/>
      <c r="DI3" s="716"/>
      <c r="DJ3" s="716"/>
      <c r="DK3" s="716"/>
      <c r="DL3" s="716"/>
      <c r="DM3" s="716"/>
      <c r="DN3" s="716"/>
      <c r="DO3" s="716"/>
      <c r="DP3" s="716"/>
      <c r="DQ3" s="716"/>
      <c r="DR3" s="716"/>
      <c r="DS3" s="716"/>
      <c r="DT3" s="716"/>
      <c r="DU3" s="716"/>
      <c r="DV3" s="716"/>
      <c r="DW3" s="716"/>
      <c r="DX3" s="716"/>
      <c r="DY3" s="716"/>
      <c r="DZ3" s="716"/>
      <c r="EA3" s="716"/>
      <c r="EB3" s="716"/>
      <c r="EC3" s="717"/>
    </row>
    <row r="4" spans="2:143" ht="11.25" customHeight="1" x14ac:dyDescent="0.15">
      <c r="B4" s="715" t="s">
        <v>1</v>
      </c>
      <c r="C4" s="716"/>
      <c r="D4" s="716"/>
      <c r="E4" s="716"/>
      <c r="F4" s="716"/>
      <c r="G4" s="716"/>
      <c r="H4" s="716"/>
      <c r="I4" s="716"/>
      <c r="J4" s="716"/>
      <c r="K4" s="716"/>
      <c r="L4" s="716"/>
      <c r="M4" s="716"/>
      <c r="N4" s="716"/>
      <c r="O4" s="716"/>
      <c r="P4" s="716"/>
      <c r="Q4" s="717"/>
      <c r="R4" s="715" t="s">
        <v>208</v>
      </c>
      <c r="S4" s="716"/>
      <c r="T4" s="716"/>
      <c r="U4" s="716"/>
      <c r="V4" s="716"/>
      <c r="W4" s="716"/>
      <c r="X4" s="716"/>
      <c r="Y4" s="717"/>
      <c r="Z4" s="715" t="s">
        <v>209</v>
      </c>
      <c r="AA4" s="716"/>
      <c r="AB4" s="716"/>
      <c r="AC4" s="717"/>
      <c r="AD4" s="715" t="s">
        <v>210</v>
      </c>
      <c r="AE4" s="716"/>
      <c r="AF4" s="716"/>
      <c r="AG4" s="716"/>
      <c r="AH4" s="716"/>
      <c r="AI4" s="716"/>
      <c r="AJ4" s="716"/>
      <c r="AK4" s="717"/>
      <c r="AL4" s="715" t="s">
        <v>209</v>
      </c>
      <c r="AM4" s="716"/>
      <c r="AN4" s="716"/>
      <c r="AO4" s="717"/>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15" t="s">
        <v>214</v>
      </c>
      <c r="CE4" s="716"/>
      <c r="CF4" s="716"/>
      <c r="CG4" s="716"/>
      <c r="CH4" s="716"/>
      <c r="CI4" s="716"/>
      <c r="CJ4" s="716"/>
      <c r="CK4" s="716"/>
      <c r="CL4" s="716"/>
      <c r="CM4" s="716"/>
      <c r="CN4" s="716"/>
      <c r="CO4" s="716"/>
      <c r="CP4" s="716"/>
      <c r="CQ4" s="716"/>
      <c r="CR4" s="716"/>
      <c r="CS4" s="716"/>
      <c r="CT4" s="716"/>
      <c r="CU4" s="716"/>
      <c r="CV4" s="716"/>
      <c r="CW4" s="716"/>
      <c r="CX4" s="716"/>
      <c r="CY4" s="716"/>
      <c r="CZ4" s="716"/>
      <c r="DA4" s="716"/>
      <c r="DB4" s="716"/>
      <c r="DC4" s="716"/>
      <c r="DD4" s="716"/>
      <c r="DE4" s="716"/>
      <c r="DF4" s="716"/>
      <c r="DG4" s="716"/>
      <c r="DH4" s="716"/>
      <c r="DI4" s="716"/>
      <c r="DJ4" s="716"/>
      <c r="DK4" s="716"/>
      <c r="DL4" s="716"/>
      <c r="DM4" s="716"/>
      <c r="DN4" s="716"/>
      <c r="DO4" s="716"/>
      <c r="DP4" s="716"/>
      <c r="DQ4" s="716"/>
      <c r="DR4" s="716"/>
      <c r="DS4" s="716"/>
      <c r="DT4" s="716"/>
      <c r="DU4" s="716"/>
      <c r="DV4" s="716"/>
      <c r="DW4" s="716"/>
      <c r="DX4" s="716"/>
      <c r="DY4" s="716"/>
      <c r="DZ4" s="716"/>
      <c r="EA4" s="716"/>
      <c r="EB4" s="716"/>
      <c r="EC4" s="717"/>
    </row>
    <row r="5" spans="2:143" ht="11.25" customHeight="1" x14ac:dyDescent="0.15">
      <c r="B5" s="712" t="s">
        <v>215</v>
      </c>
      <c r="C5" s="713"/>
      <c r="D5" s="713"/>
      <c r="E5" s="713"/>
      <c r="F5" s="713"/>
      <c r="G5" s="713"/>
      <c r="H5" s="713"/>
      <c r="I5" s="713"/>
      <c r="J5" s="713"/>
      <c r="K5" s="713"/>
      <c r="L5" s="713"/>
      <c r="M5" s="713"/>
      <c r="N5" s="713"/>
      <c r="O5" s="713"/>
      <c r="P5" s="713"/>
      <c r="Q5" s="714"/>
      <c r="R5" s="709">
        <v>363585</v>
      </c>
      <c r="S5" s="710"/>
      <c r="T5" s="710"/>
      <c r="U5" s="710"/>
      <c r="V5" s="710"/>
      <c r="W5" s="710"/>
      <c r="X5" s="710"/>
      <c r="Y5" s="738"/>
      <c r="Z5" s="751">
        <v>4.8</v>
      </c>
      <c r="AA5" s="751"/>
      <c r="AB5" s="751"/>
      <c r="AC5" s="751"/>
      <c r="AD5" s="752">
        <v>363470</v>
      </c>
      <c r="AE5" s="752"/>
      <c r="AF5" s="752"/>
      <c r="AG5" s="752"/>
      <c r="AH5" s="752"/>
      <c r="AI5" s="752"/>
      <c r="AJ5" s="752"/>
      <c r="AK5" s="752"/>
      <c r="AL5" s="739">
        <v>12</v>
      </c>
      <c r="AM5" s="721"/>
      <c r="AN5" s="721"/>
      <c r="AO5" s="740"/>
      <c r="AP5" s="712" t="s">
        <v>216</v>
      </c>
      <c r="AQ5" s="713"/>
      <c r="AR5" s="713"/>
      <c r="AS5" s="713"/>
      <c r="AT5" s="713"/>
      <c r="AU5" s="713"/>
      <c r="AV5" s="713"/>
      <c r="AW5" s="713"/>
      <c r="AX5" s="713"/>
      <c r="AY5" s="713"/>
      <c r="AZ5" s="713"/>
      <c r="BA5" s="713"/>
      <c r="BB5" s="713"/>
      <c r="BC5" s="713"/>
      <c r="BD5" s="713"/>
      <c r="BE5" s="713"/>
      <c r="BF5" s="714"/>
      <c r="BG5" s="657">
        <v>363585</v>
      </c>
      <c r="BH5" s="658"/>
      <c r="BI5" s="658"/>
      <c r="BJ5" s="658"/>
      <c r="BK5" s="658"/>
      <c r="BL5" s="658"/>
      <c r="BM5" s="658"/>
      <c r="BN5" s="659"/>
      <c r="BO5" s="695">
        <v>100</v>
      </c>
      <c r="BP5" s="695"/>
      <c r="BQ5" s="695"/>
      <c r="BR5" s="695"/>
      <c r="BS5" s="696" t="s">
        <v>122</v>
      </c>
      <c r="BT5" s="696"/>
      <c r="BU5" s="696"/>
      <c r="BV5" s="696"/>
      <c r="BW5" s="696"/>
      <c r="BX5" s="696"/>
      <c r="BY5" s="696"/>
      <c r="BZ5" s="696"/>
      <c r="CA5" s="696"/>
      <c r="CB5" s="731"/>
      <c r="CD5" s="715" t="s">
        <v>211</v>
      </c>
      <c r="CE5" s="716"/>
      <c r="CF5" s="716"/>
      <c r="CG5" s="716"/>
      <c r="CH5" s="716"/>
      <c r="CI5" s="716"/>
      <c r="CJ5" s="716"/>
      <c r="CK5" s="716"/>
      <c r="CL5" s="716"/>
      <c r="CM5" s="716"/>
      <c r="CN5" s="716"/>
      <c r="CO5" s="716"/>
      <c r="CP5" s="716"/>
      <c r="CQ5" s="717"/>
      <c r="CR5" s="715" t="s">
        <v>217</v>
      </c>
      <c r="CS5" s="716"/>
      <c r="CT5" s="716"/>
      <c r="CU5" s="716"/>
      <c r="CV5" s="716"/>
      <c r="CW5" s="716"/>
      <c r="CX5" s="716"/>
      <c r="CY5" s="717"/>
      <c r="CZ5" s="715" t="s">
        <v>209</v>
      </c>
      <c r="DA5" s="716"/>
      <c r="DB5" s="716"/>
      <c r="DC5" s="717"/>
      <c r="DD5" s="715" t="s">
        <v>218</v>
      </c>
      <c r="DE5" s="716"/>
      <c r="DF5" s="716"/>
      <c r="DG5" s="716"/>
      <c r="DH5" s="716"/>
      <c r="DI5" s="716"/>
      <c r="DJ5" s="716"/>
      <c r="DK5" s="716"/>
      <c r="DL5" s="716"/>
      <c r="DM5" s="716"/>
      <c r="DN5" s="716"/>
      <c r="DO5" s="716"/>
      <c r="DP5" s="717"/>
      <c r="DQ5" s="715" t="s">
        <v>219</v>
      </c>
      <c r="DR5" s="716"/>
      <c r="DS5" s="716"/>
      <c r="DT5" s="716"/>
      <c r="DU5" s="716"/>
      <c r="DV5" s="716"/>
      <c r="DW5" s="716"/>
      <c r="DX5" s="716"/>
      <c r="DY5" s="716"/>
      <c r="DZ5" s="716"/>
      <c r="EA5" s="716"/>
      <c r="EB5" s="716"/>
      <c r="EC5" s="717"/>
    </row>
    <row r="6" spans="2:143" ht="11.25" customHeight="1" x14ac:dyDescent="0.15">
      <c r="B6" s="654" t="s">
        <v>220</v>
      </c>
      <c r="C6" s="655"/>
      <c r="D6" s="655"/>
      <c r="E6" s="655"/>
      <c r="F6" s="655"/>
      <c r="G6" s="655"/>
      <c r="H6" s="655"/>
      <c r="I6" s="655"/>
      <c r="J6" s="655"/>
      <c r="K6" s="655"/>
      <c r="L6" s="655"/>
      <c r="M6" s="655"/>
      <c r="N6" s="655"/>
      <c r="O6" s="655"/>
      <c r="P6" s="655"/>
      <c r="Q6" s="656"/>
      <c r="R6" s="657">
        <v>43818</v>
      </c>
      <c r="S6" s="658"/>
      <c r="T6" s="658"/>
      <c r="U6" s="658"/>
      <c r="V6" s="658"/>
      <c r="W6" s="658"/>
      <c r="X6" s="658"/>
      <c r="Y6" s="659"/>
      <c r="Z6" s="695">
        <v>0.6</v>
      </c>
      <c r="AA6" s="695"/>
      <c r="AB6" s="695"/>
      <c r="AC6" s="695"/>
      <c r="AD6" s="696">
        <v>43818</v>
      </c>
      <c r="AE6" s="696"/>
      <c r="AF6" s="696"/>
      <c r="AG6" s="696"/>
      <c r="AH6" s="696"/>
      <c r="AI6" s="696"/>
      <c r="AJ6" s="696"/>
      <c r="AK6" s="696"/>
      <c r="AL6" s="660">
        <v>1.4</v>
      </c>
      <c r="AM6" s="661"/>
      <c r="AN6" s="661"/>
      <c r="AO6" s="697"/>
      <c r="AP6" s="654" t="s">
        <v>221</v>
      </c>
      <c r="AQ6" s="655"/>
      <c r="AR6" s="655"/>
      <c r="AS6" s="655"/>
      <c r="AT6" s="655"/>
      <c r="AU6" s="655"/>
      <c r="AV6" s="655"/>
      <c r="AW6" s="655"/>
      <c r="AX6" s="655"/>
      <c r="AY6" s="655"/>
      <c r="AZ6" s="655"/>
      <c r="BA6" s="655"/>
      <c r="BB6" s="655"/>
      <c r="BC6" s="655"/>
      <c r="BD6" s="655"/>
      <c r="BE6" s="655"/>
      <c r="BF6" s="656"/>
      <c r="BG6" s="657">
        <v>363585</v>
      </c>
      <c r="BH6" s="658"/>
      <c r="BI6" s="658"/>
      <c r="BJ6" s="658"/>
      <c r="BK6" s="658"/>
      <c r="BL6" s="658"/>
      <c r="BM6" s="658"/>
      <c r="BN6" s="659"/>
      <c r="BO6" s="695">
        <v>100</v>
      </c>
      <c r="BP6" s="695"/>
      <c r="BQ6" s="695"/>
      <c r="BR6" s="695"/>
      <c r="BS6" s="696" t="s">
        <v>122</v>
      </c>
      <c r="BT6" s="696"/>
      <c r="BU6" s="696"/>
      <c r="BV6" s="696"/>
      <c r="BW6" s="696"/>
      <c r="BX6" s="696"/>
      <c r="BY6" s="696"/>
      <c r="BZ6" s="696"/>
      <c r="CA6" s="696"/>
      <c r="CB6" s="731"/>
      <c r="CD6" s="712" t="s">
        <v>222</v>
      </c>
      <c r="CE6" s="713"/>
      <c r="CF6" s="713"/>
      <c r="CG6" s="713"/>
      <c r="CH6" s="713"/>
      <c r="CI6" s="713"/>
      <c r="CJ6" s="713"/>
      <c r="CK6" s="713"/>
      <c r="CL6" s="713"/>
      <c r="CM6" s="713"/>
      <c r="CN6" s="713"/>
      <c r="CO6" s="713"/>
      <c r="CP6" s="713"/>
      <c r="CQ6" s="714"/>
      <c r="CR6" s="657">
        <v>64234</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64234</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86</v>
      </c>
      <c r="S7" s="658"/>
      <c r="T7" s="658"/>
      <c r="U7" s="658"/>
      <c r="V7" s="658"/>
      <c r="W7" s="658"/>
      <c r="X7" s="658"/>
      <c r="Y7" s="659"/>
      <c r="Z7" s="695">
        <v>0</v>
      </c>
      <c r="AA7" s="695"/>
      <c r="AB7" s="695"/>
      <c r="AC7" s="695"/>
      <c r="AD7" s="696">
        <v>86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131873</v>
      </c>
      <c r="BH7" s="658"/>
      <c r="BI7" s="658"/>
      <c r="BJ7" s="658"/>
      <c r="BK7" s="658"/>
      <c r="BL7" s="658"/>
      <c r="BM7" s="658"/>
      <c r="BN7" s="659"/>
      <c r="BO7" s="695">
        <v>36.299999999999997</v>
      </c>
      <c r="BP7" s="695"/>
      <c r="BQ7" s="695"/>
      <c r="BR7" s="695"/>
      <c r="BS7" s="696" t="s">
        <v>122</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1373519</v>
      </c>
      <c r="CS7" s="658"/>
      <c r="CT7" s="658"/>
      <c r="CU7" s="658"/>
      <c r="CV7" s="658"/>
      <c r="CW7" s="658"/>
      <c r="CX7" s="658"/>
      <c r="CY7" s="659"/>
      <c r="CZ7" s="695">
        <v>19</v>
      </c>
      <c r="DA7" s="695"/>
      <c r="DB7" s="695"/>
      <c r="DC7" s="695"/>
      <c r="DD7" s="663">
        <v>19179</v>
      </c>
      <c r="DE7" s="658"/>
      <c r="DF7" s="658"/>
      <c r="DG7" s="658"/>
      <c r="DH7" s="658"/>
      <c r="DI7" s="658"/>
      <c r="DJ7" s="658"/>
      <c r="DK7" s="658"/>
      <c r="DL7" s="658"/>
      <c r="DM7" s="658"/>
      <c r="DN7" s="658"/>
      <c r="DO7" s="658"/>
      <c r="DP7" s="659"/>
      <c r="DQ7" s="663">
        <v>1180230</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882</v>
      </c>
      <c r="S8" s="658"/>
      <c r="T8" s="658"/>
      <c r="U8" s="658"/>
      <c r="V8" s="658"/>
      <c r="W8" s="658"/>
      <c r="X8" s="658"/>
      <c r="Y8" s="659"/>
      <c r="Z8" s="695">
        <v>0</v>
      </c>
      <c r="AA8" s="695"/>
      <c r="AB8" s="695"/>
      <c r="AC8" s="695"/>
      <c r="AD8" s="696">
        <v>882</v>
      </c>
      <c r="AE8" s="696"/>
      <c r="AF8" s="696"/>
      <c r="AG8" s="696"/>
      <c r="AH8" s="696"/>
      <c r="AI8" s="696"/>
      <c r="AJ8" s="696"/>
      <c r="AK8" s="696"/>
      <c r="AL8" s="660">
        <v>0</v>
      </c>
      <c r="AM8" s="661"/>
      <c r="AN8" s="661"/>
      <c r="AO8" s="697"/>
      <c r="AP8" s="654" t="s">
        <v>227</v>
      </c>
      <c r="AQ8" s="655"/>
      <c r="AR8" s="655"/>
      <c r="AS8" s="655"/>
      <c r="AT8" s="655"/>
      <c r="AU8" s="655"/>
      <c r="AV8" s="655"/>
      <c r="AW8" s="655"/>
      <c r="AX8" s="655"/>
      <c r="AY8" s="655"/>
      <c r="AZ8" s="655"/>
      <c r="BA8" s="655"/>
      <c r="BB8" s="655"/>
      <c r="BC8" s="655"/>
      <c r="BD8" s="655"/>
      <c r="BE8" s="655"/>
      <c r="BF8" s="656"/>
      <c r="BG8" s="657">
        <v>4771</v>
      </c>
      <c r="BH8" s="658"/>
      <c r="BI8" s="658"/>
      <c r="BJ8" s="658"/>
      <c r="BK8" s="658"/>
      <c r="BL8" s="658"/>
      <c r="BM8" s="658"/>
      <c r="BN8" s="659"/>
      <c r="BO8" s="695">
        <v>1.3</v>
      </c>
      <c r="BP8" s="695"/>
      <c r="BQ8" s="695"/>
      <c r="BR8" s="695"/>
      <c r="BS8" s="696" t="s">
        <v>122</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1149785</v>
      </c>
      <c r="CS8" s="658"/>
      <c r="CT8" s="658"/>
      <c r="CU8" s="658"/>
      <c r="CV8" s="658"/>
      <c r="CW8" s="658"/>
      <c r="CX8" s="658"/>
      <c r="CY8" s="659"/>
      <c r="CZ8" s="695">
        <v>15.9</v>
      </c>
      <c r="DA8" s="695"/>
      <c r="DB8" s="695"/>
      <c r="DC8" s="695"/>
      <c r="DD8" s="663">
        <v>2420</v>
      </c>
      <c r="DE8" s="658"/>
      <c r="DF8" s="658"/>
      <c r="DG8" s="658"/>
      <c r="DH8" s="658"/>
      <c r="DI8" s="658"/>
      <c r="DJ8" s="658"/>
      <c r="DK8" s="658"/>
      <c r="DL8" s="658"/>
      <c r="DM8" s="658"/>
      <c r="DN8" s="658"/>
      <c r="DO8" s="658"/>
      <c r="DP8" s="659"/>
      <c r="DQ8" s="663">
        <v>740901</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1945</v>
      </c>
      <c r="S9" s="658"/>
      <c r="T9" s="658"/>
      <c r="U9" s="658"/>
      <c r="V9" s="658"/>
      <c r="W9" s="658"/>
      <c r="X9" s="658"/>
      <c r="Y9" s="659"/>
      <c r="Z9" s="695">
        <v>0</v>
      </c>
      <c r="AA9" s="695"/>
      <c r="AB9" s="695"/>
      <c r="AC9" s="695"/>
      <c r="AD9" s="696">
        <v>1945</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114503</v>
      </c>
      <c r="BH9" s="658"/>
      <c r="BI9" s="658"/>
      <c r="BJ9" s="658"/>
      <c r="BK9" s="658"/>
      <c r="BL9" s="658"/>
      <c r="BM9" s="658"/>
      <c r="BN9" s="659"/>
      <c r="BO9" s="695">
        <v>31.5</v>
      </c>
      <c r="BP9" s="695"/>
      <c r="BQ9" s="695"/>
      <c r="BR9" s="695"/>
      <c r="BS9" s="696" t="s">
        <v>122</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755247</v>
      </c>
      <c r="CS9" s="658"/>
      <c r="CT9" s="658"/>
      <c r="CU9" s="658"/>
      <c r="CV9" s="658"/>
      <c r="CW9" s="658"/>
      <c r="CX9" s="658"/>
      <c r="CY9" s="659"/>
      <c r="CZ9" s="695">
        <v>10.5</v>
      </c>
      <c r="DA9" s="695"/>
      <c r="DB9" s="695"/>
      <c r="DC9" s="695"/>
      <c r="DD9" s="663">
        <v>55892</v>
      </c>
      <c r="DE9" s="658"/>
      <c r="DF9" s="658"/>
      <c r="DG9" s="658"/>
      <c r="DH9" s="658"/>
      <c r="DI9" s="658"/>
      <c r="DJ9" s="658"/>
      <c r="DK9" s="658"/>
      <c r="DL9" s="658"/>
      <c r="DM9" s="658"/>
      <c r="DN9" s="658"/>
      <c r="DO9" s="658"/>
      <c r="DP9" s="659"/>
      <c r="DQ9" s="663">
        <v>438267</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10073</v>
      </c>
      <c r="BH10" s="658"/>
      <c r="BI10" s="658"/>
      <c r="BJ10" s="658"/>
      <c r="BK10" s="658"/>
      <c r="BL10" s="658"/>
      <c r="BM10" s="658"/>
      <c r="BN10" s="659"/>
      <c r="BO10" s="695">
        <v>2.8</v>
      </c>
      <c r="BP10" s="695"/>
      <c r="BQ10" s="695"/>
      <c r="BR10" s="695"/>
      <c r="BS10" s="696" t="s">
        <v>122</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99563</v>
      </c>
      <c r="S11" s="658"/>
      <c r="T11" s="658"/>
      <c r="U11" s="658"/>
      <c r="V11" s="658"/>
      <c r="W11" s="658"/>
      <c r="X11" s="658"/>
      <c r="Y11" s="659"/>
      <c r="Z11" s="660">
        <v>1.3</v>
      </c>
      <c r="AA11" s="661"/>
      <c r="AB11" s="661"/>
      <c r="AC11" s="662"/>
      <c r="AD11" s="663">
        <v>99563</v>
      </c>
      <c r="AE11" s="658"/>
      <c r="AF11" s="658"/>
      <c r="AG11" s="658"/>
      <c r="AH11" s="658"/>
      <c r="AI11" s="658"/>
      <c r="AJ11" s="658"/>
      <c r="AK11" s="659"/>
      <c r="AL11" s="660">
        <v>3.3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2526</v>
      </c>
      <c r="BH11" s="658"/>
      <c r="BI11" s="658"/>
      <c r="BJ11" s="658"/>
      <c r="BK11" s="658"/>
      <c r="BL11" s="658"/>
      <c r="BM11" s="658"/>
      <c r="BN11" s="659"/>
      <c r="BO11" s="695">
        <v>0.7</v>
      </c>
      <c r="BP11" s="695"/>
      <c r="BQ11" s="695"/>
      <c r="BR11" s="695"/>
      <c r="BS11" s="696" t="s">
        <v>122</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1618721</v>
      </c>
      <c r="CS11" s="658"/>
      <c r="CT11" s="658"/>
      <c r="CU11" s="658"/>
      <c r="CV11" s="658"/>
      <c r="CW11" s="658"/>
      <c r="CX11" s="658"/>
      <c r="CY11" s="659"/>
      <c r="CZ11" s="695">
        <v>22.4</v>
      </c>
      <c r="DA11" s="695"/>
      <c r="DB11" s="695"/>
      <c r="DC11" s="695"/>
      <c r="DD11" s="663">
        <v>1014182</v>
      </c>
      <c r="DE11" s="658"/>
      <c r="DF11" s="658"/>
      <c r="DG11" s="658"/>
      <c r="DH11" s="658"/>
      <c r="DI11" s="658"/>
      <c r="DJ11" s="658"/>
      <c r="DK11" s="658"/>
      <c r="DL11" s="658"/>
      <c r="DM11" s="658"/>
      <c r="DN11" s="658"/>
      <c r="DO11" s="658"/>
      <c r="DP11" s="659"/>
      <c r="DQ11" s="663">
        <v>485845</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2122</v>
      </c>
      <c r="S12" s="658"/>
      <c r="T12" s="658"/>
      <c r="U12" s="658"/>
      <c r="V12" s="658"/>
      <c r="W12" s="658"/>
      <c r="X12" s="658"/>
      <c r="Y12" s="659"/>
      <c r="Z12" s="695">
        <v>0</v>
      </c>
      <c r="AA12" s="695"/>
      <c r="AB12" s="695"/>
      <c r="AC12" s="695"/>
      <c r="AD12" s="696">
        <v>2122</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187070</v>
      </c>
      <c r="BH12" s="658"/>
      <c r="BI12" s="658"/>
      <c r="BJ12" s="658"/>
      <c r="BK12" s="658"/>
      <c r="BL12" s="658"/>
      <c r="BM12" s="658"/>
      <c r="BN12" s="659"/>
      <c r="BO12" s="695">
        <v>51.5</v>
      </c>
      <c r="BP12" s="695"/>
      <c r="BQ12" s="695"/>
      <c r="BR12" s="695"/>
      <c r="BS12" s="696" t="s">
        <v>122</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530519</v>
      </c>
      <c r="CS12" s="658"/>
      <c r="CT12" s="658"/>
      <c r="CU12" s="658"/>
      <c r="CV12" s="658"/>
      <c r="CW12" s="658"/>
      <c r="CX12" s="658"/>
      <c r="CY12" s="659"/>
      <c r="CZ12" s="695">
        <v>7.4</v>
      </c>
      <c r="DA12" s="695"/>
      <c r="DB12" s="695"/>
      <c r="DC12" s="695"/>
      <c r="DD12" s="663">
        <v>125532</v>
      </c>
      <c r="DE12" s="658"/>
      <c r="DF12" s="658"/>
      <c r="DG12" s="658"/>
      <c r="DH12" s="658"/>
      <c r="DI12" s="658"/>
      <c r="DJ12" s="658"/>
      <c r="DK12" s="658"/>
      <c r="DL12" s="658"/>
      <c r="DM12" s="658"/>
      <c r="DN12" s="658"/>
      <c r="DO12" s="658"/>
      <c r="DP12" s="659"/>
      <c r="DQ12" s="663">
        <v>160029</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178273</v>
      </c>
      <c r="BH13" s="658"/>
      <c r="BI13" s="658"/>
      <c r="BJ13" s="658"/>
      <c r="BK13" s="658"/>
      <c r="BL13" s="658"/>
      <c r="BM13" s="658"/>
      <c r="BN13" s="659"/>
      <c r="BO13" s="695">
        <v>49</v>
      </c>
      <c r="BP13" s="695"/>
      <c r="BQ13" s="695"/>
      <c r="BR13" s="695"/>
      <c r="BS13" s="696" t="s">
        <v>122</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476441</v>
      </c>
      <c r="CS13" s="658"/>
      <c r="CT13" s="658"/>
      <c r="CU13" s="658"/>
      <c r="CV13" s="658"/>
      <c r="CW13" s="658"/>
      <c r="CX13" s="658"/>
      <c r="CY13" s="659"/>
      <c r="CZ13" s="695">
        <v>6.6</v>
      </c>
      <c r="DA13" s="695"/>
      <c r="DB13" s="695"/>
      <c r="DC13" s="695"/>
      <c r="DD13" s="663">
        <v>277018</v>
      </c>
      <c r="DE13" s="658"/>
      <c r="DF13" s="658"/>
      <c r="DG13" s="658"/>
      <c r="DH13" s="658"/>
      <c r="DI13" s="658"/>
      <c r="DJ13" s="658"/>
      <c r="DK13" s="658"/>
      <c r="DL13" s="658"/>
      <c r="DM13" s="658"/>
      <c r="DN13" s="658"/>
      <c r="DO13" s="658"/>
      <c r="DP13" s="659"/>
      <c r="DQ13" s="663">
        <v>233377</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25928</v>
      </c>
      <c r="BH14" s="658"/>
      <c r="BI14" s="658"/>
      <c r="BJ14" s="658"/>
      <c r="BK14" s="658"/>
      <c r="BL14" s="658"/>
      <c r="BM14" s="658"/>
      <c r="BN14" s="659"/>
      <c r="BO14" s="695">
        <v>7.1</v>
      </c>
      <c r="BP14" s="695"/>
      <c r="BQ14" s="695"/>
      <c r="BR14" s="695"/>
      <c r="BS14" s="696" t="s">
        <v>122</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110067</v>
      </c>
      <c r="CS14" s="658"/>
      <c r="CT14" s="658"/>
      <c r="CU14" s="658"/>
      <c r="CV14" s="658"/>
      <c r="CW14" s="658"/>
      <c r="CX14" s="658"/>
      <c r="CY14" s="659"/>
      <c r="CZ14" s="695">
        <v>1.5</v>
      </c>
      <c r="DA14" s="695"/>
      <c r="DB14" s="695"/>
      <c r="DC14" s="695"/>
      <c r="DD14" s="663">
        <v>2177</v>
      </c>
      <c r="DE14" s="658"/>
      <c r="DF14" s="658"/>
      <c r="DG14" s="658"/>
      <c r="DH14" s="658"/>
      <c r="DI14" s="658"/>
      <c r="DJ14" s="658"/>
      <c r="DK14" s="658"/>
      <c r="DL14" s="658"/>
      <c r="DM14" s="658"/>
      <c r="DN14" s="658"/>
      <c r="DO14" s="658"/>
      <c r="DP14" s="659"/>
      <c r="DQ14" s="663">
        <v>66359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5173</v>
      </c>
      <c r="S15" s="658"/>
      <c r="T15" s="658"/>
      <c r="U15" s="658"/>
      <c r="V15" s="658"/>
      <c r="W15" s="658"/>
      <c r="X15" s="658"/>
      <c r="Y15" s="659"/>
      <c r="Z15" s="695">
        <v>0.1</v>
      </c>
      <c r="AA15" s="695"/>
      <c r="AB15" s="695"/>
      <c r="AC15" s="695"/>
      <c r="AD15" s="696">
        <v>5173</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18576</v>
      </c>
      <c r="BH15" s="658"/>
      <c r="BI15" s="658"/>
      <c r="BJ15" s="658"/>
      <c r="BK15" s="658"/>
      <c r="BL15" s="658"/>
      <c r="BM15" s="658"/>
      <c r="BN15" s="659"/>
      <c r="BO15" s="695">
        <v>5.0999999999999996</v>
      </c>
      <c r="BP15" s="695"/>
      <c r="BQ15" s="695"/>
      <c r="BR15" s="695"/>
      <c r="BS15" s="696" t="s">
        <v>122</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604696</v>
      </c>
      <c r="CS15" s="658"/>
      <c r="CT15" s="658"/>
      <c r="CU15" s="658"/>
      <c r="CV15" s="658"/>
      <c r="CW15" s="658"/>
      <c r="CX15" s="658"/>
      <c r="CY15" s="659"/>
      <c r="CZ15" s="695">
        <v>8.4</v>
      </c>
      <c r="DA15" s="695"/>
      <c r="DB15" s="695"/>
      <c r="DC15" s="695"/>
      <c r="DD15" s="663">
        <v>3746</v>
      </c>
      <c r="DE15" s="658"/>
      <c r="DF15" s="658"/>
      <c r="DG15" s="658"/>
      <c r="DH15" s="658"/>
      <c r="DI15" s="658"/>
      <c r="DJ15" s="658"/>
      <c r="DK15" s="658"/>
      <c r="DL15" s="658"/>
      <c r="DM15" s="658"/>
      <c r="DN15" s="658"/>
      <c r="DO15" s="658"/>
      <c r="DP15" s="659"/>
      <c r="DQ15" s="663">
        <v>491093</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6729</v>
      </c>
      <c r="S16" s="658"/>
      <c r="T16" s="658"/>
      <c r="U16" s="658"/>
      <c r="V16" s="658"/>
      <c r="W16" s="658"/>
      <c r="X16" s="658"/>
      <c r="Y16" s="659"/>
      <c r="Z16" s="695">
        <v>0.1</v>
      </c>
      <c r="AA16" s="695"/>
      <c r="AB16" s="695"/>
      <c r="AC16" s="695"/>
      <c r="AD16" s="696">
        <v>6729</v>
      </c>
      <c r="AE16" s="696"/>
      <c r="AF16" s="696"/>
      <c r="AG16" s="696"/>
      <c r="AH16" s="696"/>
      <c r="AI16" s="696"/>
      <c r="AJ16" s="696"/>
      <c r="AK16" s="696"/>
      <c r="AL16" s="660">
        <v>0.2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138</v>
      </c>
      <c r="BH16" s="658"/>
      <c r="BI16" s="658"/>
      <c r="BJ16" s="658"/>
      <c r="BK16" s="658"/>
      <c r="BL16" s="658"/>
      <c r="BM16" s="658"/>
      <c r="BN16" s="659"/>
      <c r="BO16" s="695">
        <v>0</v>
      </c>
      <c r="BP16" s="695"/>
      <c r="BQ16" s="695"/>
      <c r="BR16" s="695"/>
      <c r="BS16" s="696" t="s">
        <v>122</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15399</v>
      </c>
      <c r="S17" s="658"/>
      <c r="T17" s="658"/>
      <c r="U17" s="658"/>
      <c r="V17" s="658"/>
      <c r="W17" s="658"/>
      <c r="X17" s="658"/>
      <c r="Y17" s="659"/>
      <c r="Z17" s="695">
        <v>0.2</v>
      </c>
      <c r="AA17" s="695"/>
      <c r="AB17" s="695"/>
      <c r="AC17" s="695"/>
      <c r="AD17" s="696">
        <v>15399</v>
      </c>
      <c r="AE17" s="696"/>
      <c r="AF17" s="696"/>
      <c r="AG17" s="696"/>
      <c r="AH17" s="696"/>
      <c r="AI17" s="696"/>
      <c r="AJ17" s="696"/>
      <c r="AK17" s="696"/>
      <c r="AL17" s="660">
        <v>0.5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529329</v>
      </c>
      <c r="CS17" s="658"/>
      <c r="CT17" s="658"/>
      <c r="CU17" s="658"/>
      <c r="CV17" s="658"/>
      <c r="CW17" s="658"/>
      <c r="CX17" s="658"/>
      <c r="CY17" s="659"/>
      <c r="CZ17" s="695">
        <v>7.3</v>
      </c>
      <c r="DA17" s="695"/>
      <c r="DB17" s="695"/>
      <c r="DC17" s="695"/>
      <c r="DD17" s="663" t="s">
        <v>122</v>
      </c>
      <c r="DE17" s="658"/>
      <c r="DF17" s="658"/>
      <c r="DG17" s="658"/>
      <c r="DH17" s="658"/>
      <c r="DI17" s="658"/>
      <c r="DJ17" s="658"/>
      <c r="DK17" s="658"/>
      <c r="DL17" s="658"/>
      <c r="DM17" s="658"/>
      <c r="DN17" s="658"/>
      <c r="DO17" s="658"/>
      <c r="DP17" s="659"/>
      <c r="DQ17" s="663">
        <v>529329</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1510</v>
      </c>
      <c r="S18" s="658"/>
      <c r="T18" s="658"/>
      <c r="U18" s="658"/>
      <c r="V18" s="658"/>
      <c r="W18" s="658"/>
      <c r="X18" s="658"/>
      <c r="Y18" s="659"/>
      <c r="Z18" s="695">
        <v>0</v>
      </c>
      <c r="AA18" s="695"/>
      <c r="AB18" s="695"/>
      <c r="AC18" s="695"/>
      <c r="AD18" s="696">
        <v>1510</v>
      </c>
      <c r="AE18" s="696"/>
      <c r="AF18" s="696"/>
      <c r="AG18" s="696"/>
      <c r="AH18" s="696"/>
      <c r="AI18" s="696"/>
      <c r="AJ18" s="696"/>
      <c r="AK18" s="696"/>
      <c r="AL18" s="660">
        <v>0</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v>4088</v>
      </c>
      <c r="CS18" s="658"/>
      <c r="CT18" s="658"/>
      <c r="CU18" s="658"/>
      <c r="CV18" s="658"/>
      <c r="CW18" s="658"/>
      <c r="CX18" s="658"/>
      <c r="CY18" s="659"/>
      <c r="CZ18" s="695">
        <v>0.1</v>
      </c>
      <c r="DA18" s="695"/>
      <c r="DB18" s="695"/>
      <c r="DC18" s="695"/>
      <c r="DD18" s="663" t="s">
        <v>122</v>
      </c>
      <c r="DE18" s="658"/>
      <c r="DF18" s="658"/>
      <c r="DG18" s="658"/>
      <c r="DH18" s="658"/>
      <c r="DI18" s="658"/>
      <c r="DJ18" s="658"/>
      <c r="DK18" s="658"/>
      <c r="DL18" s="658"/>
      <c r="DM18" s="658"/>
      <c r="DN18" s="658"/>
      <c r="DO18" s="658"/>
      <c r="DP18" s="659"/>
      <c r="DQ18" s="663">
        <v>4088</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13449</v>
      </c>
      <c r="S19" s="658"/>
      <c r="T19" s="658"/>
      <c r="U19" s="658"/>
      <c r="V19" s="658"/>
      <c r="W19" s="658"/>
      <c r="X19" s="658"/>
      <c r="Y19" s="659"/>
      <c r="Z19" s="695">
        <v>0.2</v>
      </c>
      <c r="AA19" s="695"/>
      <c r="AB19" s="695"/>
      <c r="AC19" s="695"/>
      <c r="AD19" s="696">
        <v>13449</v>
      </c>
      <c r="AE19" s="696"/>
      <c r="AF19" s="696"/>
      <c r="AG19" s="696"/>
      <c r="AH19" s="696"/>
      <c r="AI19" s="696"/>
      <c r="AJ19" s="696"/>
      <c r="AK19" s="696"/>
      <c r="AL19" s="660">
        <v>0.4</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32" t="s">
        <v>262</v>
      </c>
      <c r="C20" s="733"/>
      <c r="D20" s="733"/>
      <c r="E20" s="733"/>
      <c r="F20" s="733"/>
      <c r="G20" s="733"/>
      <c r="H20" s="733"/>
      <c r="I20" s="733"/>
      <c r="J20" s="733"/>
      <c r="K20" s="733"/>
      <c r="L20" s="733"/>
      <c r="M20" s="733"/>
      <c r="N20" s="733"/>
      <c r="O20" s="733"/>
      <c r="P20" s="733"/>
      <c r="Q20" s="734"/>
      <c r="R20" s="657">
        <v>440</v>
      </c>
      <c r="S20" s="658"/>
      <c r="T20" s="658"/>
      <c r="U20" s="658"/>
      <c r="V20" s="658"/>
      <c r="W20" s="658"/>
      <c r="X20" s="658"/>
      <c r="Y20" s="659"/>
      <c r="Z20" s="695">
        <v>0</v>
      </c>
      <c r="AA20" s="695"/>
      <c r="AB20" s="695"/>
      <c r="AC20" s="695"/>
      <c r="AD20" s="696">
        <v>440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7216646</v>
      </c>
      <c r="CS20" s="658"/>
      <c r="CT20" s="658"/>
      <c r="CU20" s="658"/>
      <c r="CV20" s="658"/>
      <c r="CW20" s="658"/>
      <c r="CX20" s="658"/>
      <c r="CY20" s="659"/>
      <c r="CZ20" s="695">
        <v>100</v>
      </c>
      <c r="DA20" s="695"/>
      <c r="DB20" s="695"/>
      <c r="DC20" s="695"/>
      <c r="DD20" s="663">
        <v>1500146</v>
      </c>
      <c r="DE20" s="658"/>
      <c r="DF20" s="658"/>
      <c r="DG20" s="658"/>
      <c r="DH20" s="658"/>
      <c r="DI20" s="658"/>
      <c r="DJ20" s="658"/>
      <c r="DK20" s="658"/>
      <c r="DL20" s="658"/>
      <c r="DM20" s="658"/>
      <c r="DN20" s="658"/>
      <c r="DO20" s="658"/>
      <c r="DP20" s="659"/>
      <c r="DQ20" s="663">
        <v>4393752</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2654017</v>
      </c>
      <c r="S21" s="658"/>
      <c r="T21" s="658"/>
      <c r="U21" s="658"/>
      <c r="V21" s="658"/>
      <c r="W21" s="658"/>
      <c r="X21" s="658"/>
      <c r="Y21" s="659"/>
      <c r="Z21" s="695">
        <v>35.4</v>
      </c>
      <c r="AA21" s="695"/>
      <c r="AB21" s="695"/>
      <c r="AC21" s="695"/>
      <c r="AD21" s="696">
        <v>2406974</v>
      </c>
      <c r="AE21" s="696"/>
      <c r="AF21" s="696"/>
      <c r="AG21" s="696"/>
      <c r="AH21" s="696"/>
      <c r="AI21" s="696"/>
      <c r="AJ21" s="696"/>
      <c r="AK21" s="696"/>
      <c r="AL21" s="660">
        <v>79.5</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2406974</v>
      </c>
      <c r="S22" s="658"/>
      <c r="T22" s="658"/>
      <c r="U22" s="658"/>
      <c r="V22" s="658"/>
      <c r="W22" s="658"/>
      <c r="X22" s="658"/>
      <c r="Y22" s="659"/>
      <c r="Z22" s="695">
        <v>32.1</v>
      </c>
      <c r="AA22" s="695"/>
      <c r="AB22" s="695"/>
      <c r="AC22" s="695"/>
      <c r="AD22" s="696">
        <v>2406974</v>
      </c>
      <c r="AE22" s="696"/>
      <c r="AF22" s="696"/>
      <c r="AG22" s="696"/>
      <c r="AH22" s="696"/>
      <c r="AI22" s="696"/>
      <c r="AJ22" s="696"/>
      <c r="AK22" s="696"/>
      <c r="AL22" s="660">
        <v>79.5</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1"/>
      <c r="CD22" s="715" t="s">
        <v>269</v>
      </c>
      <c r="CE22" s="716"/>
      <c r="CF22" s="716"/>
      <c r="CG22" s="716"/>
      <c r="CH22" s="716"/>
      <c r="CI22" s="716"/>
      <c r="CJ22" s="716"/>
      <c r="CK22" s="716"/>
      <c r="CL22" s="716"/>
      <c r="CM22" s="716"/>
      <c r="CN22" s="716"/>
      <c r="CO22" s="716"/>
      <c r="CP22" s="716"/>
      <c r="CQ22" s="716"/>
      <c r="CR22" s="716"/>
      <c r="CS22" s="716"/>
      <c r="CT22" s="716"/>
      <c r="CU22" s="716"/>
      <c r="CV22" s="716"/>
      <c r="CW22" s="716"/>
      <c r="CX22" s="716"/>
      <c r="CY22" s="716"/>
      <c r="CZ22" s="716"/>
      <c r="DA22" s="716"/>
      <c r="DB22" s="716"/>
      <c r="DC22" s="716"/>
      <c r="DD22" s="716"/>
      <c r="DE22" s="716"/>
      <c r="DF22" s="716"/>
      <c r="DG22" s="716"/>
      <c r="DH22" s="716"/>
      <c r="DI22" s="716"/>
      <c r="DJ22" s="716"/>
      <c r="DK22" s="716"/>
      <c r="DL22" s="716"/>
      <c r="DM22" s="716"/>
      <c r="DN22" s="716"/>
      <c r="DO22" s="716"/>
      <c r="DP22" s="716"/>
      <c r="DQ22" s="716"/>
      <c r="DR22" s="716"/>
      <c r="DS22" s="716"/>
      <c r="DT22" s="716"/>
      <c r="DU22" s="716"/>
      <c r="DV22" s="716"/>
      <c r="DW22" s="716"/>
      <c r="DX22" s="716"/>
      <c r="DY22" s="716"/>
      <c r="DZ22" s="716"/>
      <c r="EA22" s="716"/>
      <c r="EB22" s="716"/>
      <c r="EC22" s="717"/>
    </row>
    <row r="23" spans="2:133" ht="11.25" customHeight="1" x14ac:dyDescent="0.15">
      <c r="B23" s="654" t="s">
        <v>270</v>
      </c>
      <c r="C23" s="655"/>
      <c r="D23" s="655"/>
      <c r="E23" s="655"/>
      <c r="F23" s="655"/>
      <c r="G23" s="655"/>
      <c r="H23" s="655"/>
      <c r="I23" s="655"/>
      <c r="J23" s="655"/>
      <c r="K23" s="655"/>
      <c r="L23" s="655"/>
      <c r="M23" s="655"/>
      <c r="N23" s="655"/>
      <c r="O23" s="655"/>
      <c r="P23" s="655"/>
      <c r="Q23" s="656"/>
      <c r="R23" s="657">
        <v>247043</v>
      </c>
      <c r="S23" s="658"/>
      <c r="T23" s="658"/>
      <c r="U23" s="658"/>
      <c r="V23" s="658"/>
      <c r="W23" s="658"/>
      <c r="X23" s="658"/>
      <c r="Y23" s="659"/>
      <c r="Z23" s="695">
        <v>3.3</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1"/>
      <c r="CD23" s="715" t="s">
        <v>211</v>
      </c>
      <c r="CE23" s="716"/>
      <c r="CF23" s="716"/>
      <c r="CG23" s="716"/>
      <c r="CH23" s="716"/>
      <c r="CI23" s="716"/>
      <c r="CJ23" s="716"/>
      <c r="CK23" s="716"/>
      <c r="CL23" s="716"/>
      <c r="CM23" s="716"/>
      <c r="CN23" s="716"/>
      <c r="CO23" s="716"/>
      <c r="CP23" s="716"/>
      <c r="CQ23" s="717"/>
      <c r="CR23" s="715" t="s">
        <v>272</v>
      </c>
      <c r="CS23" s="716"/>
      <c r="CT23" s="716"/>
      <c r="CU23" s="716"/>
      <c r="CV23" s="716"/>
      <c r="CW23" s="716"/>
      <c r="CX23" s="716"/>
      <c r="CY23" s="717"/>
      <c r="CZ23" s="715" t="s">
        <v>273</v>
      </c>
      <c r="DA23" s="716"/>
      <c r="DB23" s="716"/>
      <c r="DC23" s="717"/>
      <c r="DD23" s="715" t="s">
        <v>274</v>
      </c>
      <c r="DE23" s="716"/>
      <c r="DF23" s="716"/>
      <c r="DG23" s="716"/>
      <c r="DH23" s="716"/>
      <c r="DI23" s="716"/>
      <c r="DJ23" s="716"/>
      <c r="DK23" s="717"/>
      <c r="DL23" s="747" t="s">
        <v>275</v>
      </c>
      <c r="DM23" s="748"/>
      <c r="DN23" s="748"/>
      <c r="DO23" s="748"/>
      <c r="DP23" s="748"/>
      <c r="DQ23" s="748"/>
      <c r="DR23" s="748"/>
      <c r="DS23" s="748"/>
      <c r="DT23" s="748"/>
      <c r="DU23" s="748"/>
      <c r="DV23" s="749"/>
      <c r="DW23" s="715" t="s">
        <v>276</v>
      </c>
      <c r="DX23" s="716"/>
      <c r="DY23" s="716"/>
      <c r="DZ23" s="716"/>
      <c r="EA23" s="716"/>
      <c r="EB23" s="716"/>
      <c r="EC23" s="717"/>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1"/>
      <c r="CD24" s="712" t="s">
        <v>279</v>
      </c>
      <c r="CE24" s="713"/>
      <c r="CF24" s="713"/>
      <c r="CG24" s="713"/>
      <c r="CH24" s="713"/>
      <c r="CI24" s="713"/>
      <c r="CJ24" s="713"/>
      <c r="CK24" s="713"/>
      <c r="CL24" s="713"/>
      <c r="CM24" s="713"/>
      <c r="CN24" s="713"/>
      <c r="CO24" s="713"/>
      <c r="CP24" s="713"/>
      <c r="CQ24" s="714"/>
      <c r="CR24" s="709">
        <v>2287299</v>
      </c>
      <c r="CS24" s="710"/>
      <c r="CT24" s="710"/>
      <c r="CU24" s="710"/>
      <c r="CV24" s="710"/>
      <c r="CW24" s="710"/>
      <c r="CX24" s="710"/>
      <c r="CY24" s="738"/>
      <c r="CZ24" s="739">
        <v>31.7</v>
      </c>
      <c r="DA24" s="721"/>
      <c r="DB24" s="721"/>
      <c r="DC24" s="741"/>
      <c r="DD24" s="737">
        <v>1670674</v>
      </c>
      <c r="DE24" s="710"/>
      <c r="DF24" s="710"/>
      <c r="DG24" s="710"/>
      <c r="DH24" s="710"/>
      <c r="DI24" s="710"/>
      <c r="DJ24" s="710"/>
      <c r="DK24" s="738"/>
      <c r="DL24" s="737">
        <v>1498555</v>
      </c>
      <c r="DM24" s="710"/>
      <c r="DN24" s="710"/>
      <c r="DO24" s="710"/>
      <c r="DP24" s="710"/>
      <c r="DQ24" s="710"/>
      <c r="DR24" s="710"/>
      <c r="DS24" s="710"/>
      <c r="DT24" s="710"/>
      <c r="DU24" s="710"/>
      <c r="DV24" s="738"/>
      <c r="DW24" s="739">
        <v>49.4</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3193319</v>
      </c>
      <c r="S25" s="658"/>
      <c r="T25" s="658"/>
      <c r="U25" s="658"/>
      <c r="V25" s="658"/>
      <c r="W25" s="658"/>
      <c r="X25" s="658"/>
      <c r="Y25" s="659"/>
      <c r="Z25" s="695">
        <v>42.6</v>
      </c>
      <c r="AA25" s="695"/>
      <c r="AB25" s="695"/>
      <c r="AC25" s="695"/>
      <c r="AD25" s="696">
        <v>2946161</v>
      </c>
      <c r="AE25" s="696"/>
      <c r="AF25" s="696"/>
      <c r="AG25" s="696"/>
      <c r="AH25" s="696"/>
      <c r="AI25" s="696"/>
      <c r="AJ25" s="696"/>
      <c r="AK25" s="696"/>
      <c r="AL25" s="660">
        <v>97.3</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1388637</v>
      </c>
      <c r="CS25" s="670"/>
      <c r="CT25" s="670"/>
      <c r="CU25" s="670"/>
      <c r="CV25" s="670"/>
      <c r="CW25" s="670"/>
      <c r="CX25" s="670"/>
      <c r="CY25" s="671"/>
      <c r="CZ25" s="660">
        <v>19.2</v>
      </c>
      <c r="DA25" s="672"/>
      <c r="DB25" s="672"/>
      <c r="DC25" s="673"/>
      <c r="DD25" s="663">
        <v>1025484</v>
      </c>
      <c r="DE25" s="670"/>
      <c r="DF25" s="670"/>
      <c r="DG25" s="670"/>
      <c r="DH25" s="670"/>
      <c r="DI25" s="670"/>
      <c r="DJ25" s="670"/>
      <c r="DK25" s="671"/>
      <c r="DL25" s="663">
        <v>876617</v>
      </c>
      <c r="DM25" s="670"/>
      <c r="DN25" s="670"/>
      <c r="DO25" s="670"/>
      <c r="DP25" s="670"/>
      <c r="DQ25" s="670"/>
      <c r="DR25" s="670"/>
      <c r="DS25" s="670"/>
      <c r="DT25" s="670"/>
      <c r="DU25" s="670"/>
      <c r="DV25" s="671"/>
      <c r="DW25" s="660">
        <v>28.9</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1086</v>
      </c>
      <c r="S26" s="658"/>
      <c r="T26" s="658"/>
      <c r="U26" s="658"/>
      <c r="V26" s="658"/>
      <c r="W26" s="658"/>
      <c r="X26" s="658"/>
      <c r="Y26" s="659"/>
      <c r="Z26" s="695">
        <v>0</v>
      </c>
      <c r="AA26" s="695"/>
      <c r="AB26" s="695"/>
      <c r="AC26" s="695"/>
      <c r="AD26" s="696">
        <v>1086</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855438</v>
      </c>
      <c r="CS26" s="658"/>
      <c r="CT26" s="658"/>
      <c r="CU26" s="658"/>
      <c r="CV26" s="658"/>
      <c r="CW26" s="658"/>
      <c r="CX26" s="658"/>
      <c r="CY26" s="659"/>
      <c r="CZ26" s="660">
        <v>11.9</v>
      </c>
      <c r="DA26" s="672"/>
      <c r="DB26" s="672"/>
      <c r="DC26" s="673"/>
      <c r="DD26" s="663">
        <v>620707</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16793</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363585</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369333</v>
      </c>
      <c r="CS27" s="670"/>
      <c r="CT27" s="670"/>
      <c r="CU27" s="670"/>
      <c r="CV27" s="670"/>
      <c r="CW27" s="670"/>
      <c r="CX27" s="670"/>
      <c r="CY27" s="671"/>
      <c r="CZ27" s="660">
        <v>5.0999999999999996</v>
      </c>
      <c r="DA27" s="672"/>
      <c r="DB27" s="672"/>
      <c r="DC27" s="673"/>
      <c r="DD27" s="663">
        <v>115861</v>
      </c>
      <c r="DE27" s="670"/>
      <c r="DF27" s="670"/>
      <c r="DG27" s="670"/>
      <c r="DH27" s="670"/>
      <c r="DI27" s="670"/>
      <c r="DJ27" s="670"/>
      <c r="DK27" s="671"/>
      <c r="DL27" s="663">
        <v>92609</v>
      </c>
      <c r="DM27" s="670"/>
      <c r="DN27" s="670"/>
      <c r="DO27" s="670"/>
      <c r="DP27" s="670"/>
      <c r="DQ27" s="670"/>
      <c r="DR27" s="670"/>
      <c r="DS27" s="670"/>
      <c r="DT27" s="670"/>
      <c r="DU27" s="670"/>
      <c r="DV27" s="671"/>
      <c r="DW27" s="660">
        <v>3.1</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58639</v>
      </c>
      <c r="S28" s="658"/>
      <c r="T28" s="658"/>
      <c r="U28" s="658"/>
      <c r="V28" s="658"/>
      <c r="W28" s="658"/>
      <c r="X28" s="658"/>
      <c r="Y28" s="659"/>
      <c r="Z28" s="695">
        <v>0.8</v>
      </c>
      <c r="AA28" s="695"/>
      <c r="AB28" s="695"/>
      <c r="AC28" s="695"/>
      <c r="AD28" s="696">
        <v>261</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529329</v>
      </c>
      <c r="CS28" s="658"/>
      <c r="CT28" s="658"/>
      <c r="CU28" s="658"/>
      <c r="CV28" s="658"/>
      <c r="CW28" s="658"/>
      <c r="CX28" s="658"/>
      <c r="CY28" s="659"/>
      <c r="CZ28" s="660">
        <v>7.3</v>
      </c>
      <c r="DA28" s="672"/>
      <c r="DB28" s="672"/>
      <c r="DC28" s="673"/>
      <c r="DD28" s="663">
        <v>529329</v>
      </c>
      <c r="DE28" s="658"/>
      <c r="DF28" s="658"/>
      <c r="DG28" s="658"/>
      <c r="DH28" s="658"/>
      <c r="DI28" s="658"/>
      <c r="DJ28" s="658"/>
      <c r="DK28" s="659"/>
      <c r="DL28" s="663">
        <v>529329</v>
      </c>
      <c r="DM28" s="658"/>
      <c r="DN28" s="658"/>
      <c r="DO28" s="658"/>
      <c r="DP28" s="658"/>
      <c r="DQ28" s="658"/>
      <c r="DR28" s="658"/>
      <c r="DS28" s="658"/>
      <c r="DT28" s="658"/>
      <c r="DU28" s="658"/>
      <c r="DV28" s="659"/>
      <c r="DW28" s="660">
        <v>17.5</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305794</v>
      </c>
      <c r="S29" s="658"/>
      <c r="T29" s="658"/>
      <c r="U29" s="658"/>
      <c r="V29" s="658"/>
      <c r="W29" s="658"/>
      <c r="X29" s="658"/>
      <c r="Y29" s="659"/>
      <c r="Z29" s="695">
        <v>4.0999999999999996</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529329</v>
      </c>
      <c r="CS29" s="670"/>
      <c r="CT29" s="670"/>
      <c r="CU29" s="670"/>
      <c r="CV29" s="670"/>
      <c r="CW29" s="670"/>
      <c r="CX29" s="670"/>
      <c r="CY29" s="671"/>
      <c r="CZ29" s="660">
        <v>7.3</v>
      </c>
      <c r="DA29" s="672"/>
      <c r="DB29" s="672"/>
      <c r="DC29" s="673"/>
      <c r="DD29" s="663">
        <v>529329</v>
      </c>
      <c r="DE29" s="670"/>
      <c r="DF29" s="670"/>
      <c r="DG29" s="670"/>
      <c r="DH29" s="670"/>
      <c r="DI29" s="670"/>
      <c r="DJ29" s="670"/>
      <c r="DK29" s="671"/>
      <c r="DL29" s="663">
        <v>529329</v>
      </c>
      <c r="DM29" s="670"/>
      <c r="DN29" s="670"/>
      <c r="DO29" s="670"/>
      <c r="DP29" s="670"/>
      <c r="DQ29" s="670"/>
      <c r="DR29" s="670"/>
      <c r="DS29" s="670"/>
      <c r="DT29" s="670"/>
      <c r="DU29" s="670"/>
      <c r="DV29" s="671"/>
      <c r="DW29" s="660">
        <v>17.5</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919661</v>
      </c>
      <c r="S30" s="658"/>
      <c r="T30" s="658"/>
      <c r="U30" s="658"/>
      <c r="V30" s="658"/>
      <c r="W30" s="658"/>
      <c r="X30" s="658"/>
      <c r="Y30" s="659"/>
      <c r="Z30" s="695">
        <v>12.3</v>
      </c>
      <c r="AA30" s="695"/>
      <c r="AB30" s="695"/>
      <c r="AC30" s="695"/>
      <c r="AD30" s="696" t="s">
        <v>122</v>
      </c>
      <c r="AE30" s="696"/>
      <c r="AF30" s="696"/>
      <c r="AG30" s="696"/>
      <c r="AH30" s="696"/>
      <c r="AI30" s="696"/>
      <c r="AJ30" s="696"/>
      <c r="AK30" s="696"/>
      <c r="AL30" s="660" t="s">
        <v>122</v>
      </c>
      <c r="AM30" s="661"/>
      <c r="AN30" s="661"/>
      <c r="AO30" s="697"/>
      <c r="AP30" s="715" t="s">
        <v>211</v>
      </c>
      <c r="AQ30" s="716"/>
      <c r="AR30" s="716"/>
      <c r="AS30" s="716"/>
      <c r="AT30" s="716"/>
      <c r="AU30" s="716"/>
      <c r="AV30" s="716"/>
      <c r="AW30" s="716"/>
      <c r="AX30" s="716"/>
      <c r="AY30" s="716"/>
      <c r="AZ30" s="716"/>
      <c r="BA30" s="716"/>
      <c r="BB30" s="716"/>
      <c r="BC30" s="716"/>
      <c r="BD30" s="716"/>
      <c r="BE30" s="716"/>
      <c r="BF30" s="717"/>
      <c r="BG30" s="715" t="s">
        <v>294</v>
      </c>
      <c r="BH30" s="729"/>
      <c r="BI30" s="729"/>
      <c r="BJ30" s="729"/>
      <c r="BK30" s="729"/>
      <c r="BL30" s="729"/>
      <c r="BM30" s="729"/>
      <c r="BN30" s="729"/>
      <c r="BO30" s="729"/>
      <c r="BP30" s="729"/>
      <c r="BQ30" s="730"/>
      <c r="BR30" s="715"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512639</v>
      </c>
      <c r="CS30" s="658"/>
      <c r="CT30" s="658"/>
      <c r="CU30" s="658"/>
      <c r="CV30" s="658"/>
      <c r="CW30" s="658"/>
      <c r="CX30" s="658"/>
      <c r="CY30" s="659"/>
      <c r="CZ30" s="660">
        <v>7.1</v>
      </c>
      <c r="DA30" s="672"/>
      <c r="DB30" s="672"/>
      <c r="DC30" s="673"/>
      <c r="DD30" s="663">
        <v>512639</v>
      </c>
      <c r="DE30" s="658"/>
      <c r="DF30" s="658"/>
      <c r="DG30" s="658"/>
      <c r="DH30" s="658"/>
      <c r="DI30" s="658"/>
      <c r="DJ30" s="658"/>
      <c r="DK30" s="659"/>
      <c r="DL30" s="663">
        <v>512639</v>
      </c>
      <c r="DM30" s="658"/>
      <c r="DN30" s="658"/>
      <c r="DO30" s="658"/>
      <c r="DP30" s="658"/>
      <c r="DQ30" s="658"/>
      <c r="DR30" s="658"/>
      <c r="DS30" s="658"/>
      <c r="DT30" s="658"/>
      <c r="DU30" s="658"/>
      <c r="DV30" s="659"/>
      <c r="DW30" s="660">
        <v>16.899999999999999</v>
      </c>
      <c r="DX30" s="672"/>
      <c r="DY30" s="672"/>
      <c r="DZ30" s="672"/>
      <c r="EA30" s="672"/>
      <c r="EB30" s="672"/>
      <c r="EC30" s="684"/>
    </row>
    <row r="31" spans="2:133" ht="11.25" customHeight="1" x14ac:dyDescent="0.15">
      <c r="B31" s="732" t="s">
        <v>297</v>
      </c>
      <c r="C31" s="733"/>
      <c r="D31" s="733"/>
      <c r="E31" s="733"/>
      <c r="F31" s="733"/>
      <c r="G31" s="733"/>
      <c r="H31" s="733"/>
      <c r="I31" s="733"/>
      <c r="J31" s="733"/>
      <c r="K31" s="733"/>
      <c r="L31" s="733"/>
      <c r="M31" s="733"/>
      <c r="N31" s="733"/>
      <c r="O31" s="733"/>
      <c r="P31" s="733"/>
      <c r="Q31" s="734"/>
      <c r="R31" s="657">
        <v>79881</v>
      </c>
      <c r="S31" s="658"/>
      <c r="T31" s="658"/>
      <c r="U31" s="658"/>
      <c r="V31" s="658"/>
      <c r="W31" s="658"/>
      <c r="X31" s="658"/>
      <c r="Y31" s="659"/>
      <c r="Z31" s="695">
        <v>1.1000000000000001</v>
      </c>
      <c r="AA31" s="695"/>
      <c r="AB31" s="695"/>
      <c r="AC31" s="695"/>
      <c r="AD31" s="696">
        <v>79881</v>
      </c>
      <c r="AE31" s="696"/>
      <c r="AF31" s="696"/>
      <c r="AG31" s="696"/>
      <c r="AH31" s="696"/>
      <c r="AI31" s="696"/>
      <c r="AJ31" s="696"/>
      <c r="AK31" s="696"/>
      <c r="AL31" s="660">
        <v>2.6</v>
      </c>
      <c r="AM31" s="661"/>
      <c r="AN31" s="661"/>
      <c r="AO31" s="697"/>
      <c r="AP31" s="723" t="s">
        <v>298</v>
      </c>
      <c r="AQ31" s="724"/>
      <c r="AR31" s="724"/>
      <c r="AS31" s="724"/>
      <c r="AT31" s="725" t="s">
        <v>299</v>
      </c>
      <c r="AU31" s="206"/>
      <c r="AV31" s="206"/>
      <c r="AW31" s="206"/>
      <c r="AX31" s="712" t="s">
        <v>177</v>
      </c>
      <c r="AY31" s="713"/>
      <c r="AZ31" s="713"/>
      <c r="BA31" s="713"/>
      <c r="BB31" s="713"/>
      <c r="BC31" s="713"/>
      <c r="BD31" s="713"/>
      <c r="BE31" s="713"/>
      <c r="BF31" s="714"/>
      <c r="BG31" s="719">
        <v>99.5</v>
      </c>
      <c r="BH31" s="720"/>
      <c r="BI31" s="720"/>
      <c r="BJ31" s="720"/>
      <c r="BK31" s="720"/>
      <c r="BL31" s="720"/>
      <c r="BM31" s="721">
        <v>98.4</v>
      </c>
      <c r="BN31" s="720"/>
      <c r="BO31" s="720"/>
      <c r="BP31" s="720"/>
      <c r="BQ31" s="722"/>
      <c r="BR31" s="719">
        <v>99.4</v>
      </c>
      <c r="BS31" s="720"/>
      <c r="BT31" s="720"/>
      <c r="BU31" s="720"/>
      <c r="BV31" s="720"/>
      <c r="BW31" s="720"/>
      <c r="BX31" s="721">
        <v>98.6</v>
      </c>
      <c r="BY31" s="720"/>
      <c r="BZ31" s="720"/>
      <c r="CA31" s="720"/>
      <c r="CB31" s="722"/>
      <c r="CD31" s="678"/>
      <c r="CE31" s="679"/>
      <c r="CF31" s="654" t="s">
        <v>300</v>
      </c>
      <c r="CG31" s="655"/>
      <c r="CH31" s="655"/>
      <c r="CI31" s="655"/>
      <c r="CJ31" s="655"/>
      <c r="CK31" s="655"/>
      <c r="CL31" s="655"/>
      <c r="CM31" s="655"/>
      <c r="CN31" s="655"/>
      <c r="CO31" s="655"/>
      <c r="CP31" s="655"/>
      <c r="CQ31" s="656"/>
      <c r="CR31" s="657">
        <v>16690</v>
      </c>
      <c r="CS31" s="670"/>
      <c r="CT31" s="670"/>
      <c r="CU31" s="670"/>
      <c r="CV31" s="670"/>
      <c r="CW31" s="670"/>
      <c r="CX31" s="670"/>
      <c r="CY31" s="671"/>
      <c r="CZ31" s="660">
        <v>0.2</v>
      </c>
      <c r="DA31" s="672"/>
      <c r="DB31" s="672"/>
      <c r="DC31" s="673"/>
      <c r="DD31" s="663">
        <v>16690</v>
      </c>
      <c r="DE31" s="670"/>
      <c r="DF31" s="670"/>
      <c r="DG31" s="670"/>
      <c r="DH31" s="670"/>
      <c r="DI31" s="670"/>
      <c r="DJ31" s="670"/>
      <c r="DK31" s="671"/>
      <c r="DL31" s="663">
        <v>16690</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1550894</v>
      </c>
      <c r="S32" s="658"/>
      <c r="T32" s="658"/>
      <c r="U32" s="658"/>
      <c r="V32" s="658"/>
      <c r="W32" s="658"/>
      <c r="X32" s="658"/>
      <c r="Y32" s="659"/>
      <c r="Z32" s="695">
        <v>20.7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26"/>
      <c r="AU32" s="202" t="s">
        <v>302</v>
      </c>
      <c r="AX32" s="654" t="s">
        <v>303</v>
      </c>
      <c r="AY32" s="655"/>
      <c r="AZ32" s="655"/>
      <c r="BA32" s="655"/>
      <c r="BB32" s="655"/>
      <c r="BC32" s="655"/>
      <c r="BD32" s="655"/>
      <c r="BE32" s="655"/>
      <c r="BF32" s="656"/>
      <c r="BG32" s="728">
        <v>99.9</v>
      </c>
      <c r="BH32" s="670"/>
      <c r="BI32" s="670"/>
      <c r="BJ32" s="670"/>
      <c r="BK32" s="670"/>
      <c r="BL32" s="670"/>
      <c r="BM32" s="661">
        <v>99.1</v>
      </c>
      <c r="BN32" s="670"/>
      <c r="BO32" s="670"/>
      <c r="BP32" s="670"/>
      <c r="BQ32" s="693"/>
      <c r="BR32" s="728">
        <v>99.5</v>
      </c>
      <c r="BS32" s="670"/>
      <c r="BT32" s="670"/>
      <c r="BU32" s="670"/>
      <c r="BV32" s="670"/>
      <c r="BW32" s="670"/>
      <c r="BX32" s="661">
        <v>98.8</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91933</v>
      </c>
      <c r="S33" s="658"/>
      <c r="T33" s="658"/>
      <c r="U33" s="658"/>
      <c r="V33" s="658"/>
      <c r="W33" s="658"/>
      <c r="X33" s="658"/>
      <c r="Y33" s="659"/>
      <c r="Z33" s="695">
        <v>1.2</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v>
      </c>
      <c r="BH33" s="642"/>
      <c r="BI33" s="642"/>
      <c r="BJ33" s="642"/>
      <c r="BK33" s="642"/>
      <c r="BL33" s="642"/>
      <c r="BM33" s="688">
        <v>97.5</v>
      </c>
      <c r="BN33" s="642"/>
      <c r="BO33" s="642"/>
      <c r="BP33" s="642"/>
      <c r="BQ33" s="705"/>
      <c r="BR33" s="718">
        <v>99.2</v>
      </c>
      <c r="BS33" s="642"/>
      <c r="BT33" s="642"/>
      <c r="BU33" s="642"/>
      <c r="BV33" s="642"/>
      <c r="BW33" s="642"/>
      <c r="BX33" s="688">
        <v>98.1</v>
      </c>
      <c r="BY33" s="642"/>
      <c r="BZ33" s="642"/>
      <c r="CA33" s="642"/>
      <c r="CB33" s="705"/>
      <c r="CD33" s="654" t="s">
        <v>307</v>
      </c>
      <c r="CE33" s="655"/>
      <c r="CF33" s="655"/>
      <c r="CG33" s="655"/>
      <c r="CH33" s="655"/>
      <c r="CI33" s="655"/>
      <c r="CJ33" s="655"/>
      <c r="CK33" s="655"/>
      <c r="CL33" s="655"/>
      <c r="CM33" s="655"/>
      <c r="CN33" s="655"/>
      <c r="CO33" s="655"/>
      <c r="CP33" s="655"/>
      <c r="CQ33" s="656"/>
      <c r="CR33" s="657">
        <v>3429201</v>
      </c>
      <c r="CS33" s="670"/>
      <c r="CT33" s="670"/>
      <c r="CU33" s="670"/>
      <c r="CV33" s="670"/>
      <c r="CW33" s="670"/>
      <c r="CX33" s="670"/>
      <c r="CY33" s="671"/>
      <c r="CZ33" s="660">
        <v>47.5</v>
      </c>
      <c r="DA33" s="672"/>
      <c r="DB33" s="672"/>
      <c r="DC33" s="673"/>
      <c r="DD33" s="663">
        <v>2392474</v>
      </c>
      <c r="DE33" s="670"/>
      <c r="DF33" s="670"/>
      <c r="DG33" s="670"/>
      <c r="DH33" s="670"/>
      <c r="DI33" s="670"/>
      <c r="DJ33" s="670"/>
      <c r="DK33" s="671"/>
      <c r="DL33" s="663">
        <v>755103</v>
      </c>
      <c r="DM33" s="670"/>
      <c r="DN33" s="670"/>
      <c r="DO33" s="670"/>
      <c r="DP33" s="670"/>
      <c r="DQ33" s="670"/>
      <c r="DR33" s="670"/>
      <c r="DS33" s="670"/>
      <c r="DT33" s="670"/>
      <c r="DU33" s="670"/>
      <c r="DV33" s="671"/>
      <c r="DW33" s="660">
        <v>24.9</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48744</v>
      </c>
      <c r="S34" s="658"/>
      <c r="T34" s="658"/>
      <c r="U34" s="658"/>
      <c r="V34" s="658"/>
      <c r="W34" s="658"/>
      <c r="X34" s="658"/>
      <c r="Y34" s="659"/>
      <c r="Z34" s="695">
        <v>0.7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1678246</v>
      </c>
      <c r="CS34" s="658"/>
      <c r="CT34" s="658"/>
      <c r="CU34" s="658"/>
      <c r="CV34" s="658"/>
      <c r="CW34" s="658"/>
      <c r="CX34" s="658"/>
      <c r="CY34" s="659"/>
      <c r="CZ34" s="660">
        <v>23.3</v>
      </c>
      <c r="DA34" s="672"/>
      <c r="DB34" s="672"/>
      <c r="DC34" s="673"/>
      <c r="DD34" s="663">
        <v>1074551</v>
      </c>
      <c r="DE34" s="658"/>
      <c r="DF34" s="658"/>
      <c r="DG34" s="658"/>
      <c r="DH34" s="658"/>
      <c r="DI34" s="658"/>
      <c r="DJ34" s="658"/>
      <c r="DK34" s="659"/>
      <c r="DL34" s="663">
        <v>467151</v>
      </c>
      <c r="DM34" s="658"/>
      <c r="DN34" s="658"/>
      <c r="DO34" s="658"/>
      <c r="DP34" s="658"/>
      <c r="DQ34" s="658"/>
      <c r="DR34" s="658"/>
      <c r="DS34" s="658"/>
      <c r="DT34" s="658"/>
      <c r="DU34" s="658"/>
      <c r="DV34" s="659"/>
      <c r="DW34" s="660">
        <v>15.4</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558235</v>
      </c>
      <c r="S35" s="658"/>
      <c r="T35" s="658"/>
      <c r="U35" s="658"/>
      <c r="V35" s="658"/>
      <c r="W35" s="658"/>
      <c r="X35" s="658"/>
      <c r="Y35" s="659"/>
      <c r="Z35" s="695">
        <v>7.4</v>
      </c>
      <c r="AA35" s="695"/>
      <c r="AB35" s="695"/>
      <c r="AC35" s="695"/>
      <c r="AD35" s="696" t="s">
        <v>122</v>
      </c>
      <c r="AE35" s="696"/>
      <c r="AF35" s="696"/>
      <c r="AG35" s="696"/>
      <c r="AH35" s="696"/>
      <c r="AI35" s="696"/>
      <c r="AJ35" s="696"/>
      <c r="AK35" s="696"/>
      <c r="AL35" s="660" t="s">
        <v>122</v>
      </c>
      <c r="AM35" s="661"/>
      <c r="AN35" s="661"/>
      <c r="AO35" s="697"/>
      <c r="AP35" s="210"/>
      <c r="AQ35" s="715" t="s">
        <v>311</v>
      </c>
      <c r="AR35" s="716"/>
      <c r="AS35" s="716"/>
      <c r="AT35" s="716"/>
      <c r="AU35" s="716"/>
      <c r="AV35" s="716"/>
      <c r="AW35" s="716"/>
      <c r="AX35" s="716"/>
      <c r="AY35" s="716"/>
      <c r="AZ35" s="716"/>
      <c r="BA35" s="716"/>
      <c r="BB35" s="716"/>
      <c r="BC35" s="716"/>
      <c r="BD35" s="716"/>
      <c r="BE35" s="716"/>
      <c r="BF35" s="717"/>
      <c r="BG35" s="715" t="s">
        <v>312</v>
      </c>
      <c r="BH35" s="716"/>
      <c r="BI35" s="716"/>
      <c r="BJ35" s="716"/>
      <c r="BK35" s="716"/>
      <c r="BL35" s="716"/>
      <c r="BM35" s="716"/>
      <c r="BN35" s="716"/>
      <c r="BO35" s="716"/>
      <c r="BP35" s="716"/>
      <c r="BQ35" s="716"/>
      <c r="BR35" s="716"/>
      <c r="BS35" s="716"/>
      <c r="BT35" s="716"/>
      <c r="BU35" s="716"/>
      <c r="BV35" s="716"/>
      <c r="BW35" s="716"/>
      <c r="BX35" s="716"/>
      <c r="BY35" s="716"/>
      <c r="BZ35" s="716"/>
      <c r="CA35" s="716"/>
      <c r="CB35" s="717"/>
      <c r="CD35" s="654" t="s">
        <v>313</v>
      </c>
      <c r="CE35" s="655"/>
      <c r="CF35" s="655"/>
      <c r="CG35" s="655"/>
      <c r="CH35" s="655"/>
      <c r="CI35" s="655"/>
      <c r="CJ35" s="655"/>
      <c r="CK35" s="655"/>
      <c r="CL35" s="655"/>
      <c r="CM35" s="655"/>
      <c r="CN35" s="655"/>
      <c r="CO35" s="655"/>
      <c r="CP35" s="655"/>
      <c r="CQ35" s="656"/>
      <c r="CR35" s="657">
        <v>35999</v>
      </c>
      <c r="CS35" s="670"/>
      <c r="CT35" s="670"/>
      <c r="CU35" s="670"/>
      <c r="CV35" s="670"/>
      <c r="CW35" s="670"/>
      <c r="CX35" s="670"/>
      <c r="CY35" s="671"/>
      <c r="CZ35" s="660">
        <v>0.5</v>
      </c>
      <c r="DA35" s="672"/>
      <c r="DB35" s="672"/>
      <c r="DC35" s="673"/>
      <c r="DD35" s="663">
        <v>35999</v>
      </c>
      <c r="DE35" s="670"/>
      <c r="DF35" s="670"/>
      <c r="DG35" s="670"/>
      <c r="DH35" s="670"/>
      <c r="DI35" s="670"/>
      <c r="DJ35" s="670"/>
      <c r="DK35" s="671"/>
      <c r="DL35" s="663">
        <v>24926</v>
      </c>
      <c r="DM35" s="670"/>
      <c r="DN35" s="670"/>
      <c r="DO35" s="670"/>
      <c r="DP35" s="670"/>
      <c r="DQ35" s="670"/>
      <c r="DR35" s="670"/>
      <c r="DS35" s="670"/>
      <c r="DT35" s="670"/>
      <c r="DU35" s="670"/>
      <c r="DV35" s="671"/>
      <c r="DW35" s="660">
        <v>0.8</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336697</v>
      </c>
      <c r="S36" s="658"/>
      <c r="T36" s="658"/>
      <c r="U36" s="658"/>
      <c r="V36" s="658"/>
      <c r="W36" s="658"/>
      <c r="X36" s="658"/>
      <c r="Y36" s="659"/>
      <c r="Z36" s="695">
        <v>4.5</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09">
        <v>287142</v>
      </c>
      <c r="BA36" s="710"/>
      <c r="BB36" s="710"/>
      <c r="BC36" s="710"/>
      <c r="BD36" s="710"/>
      <c r="BE36" s="710"/>
      <c r="BF36" s="711"/>
      <c r="BG36" s="712" t="s">
        <v>316</v>
      </c>
      <c r="BH36" s="713"/>
      <c r="BI36" s="713"/>
      <c r="BJ36" s="713"/>
      <c r="BK36" s="713"/>
      <c r="BL36" s="713"/>
      <c r="BM36" s="713"/>
      <c r="BN36" s="713"/>
      <c r="BO36" s="713"/>
      <c r="BP36" s="713"/>
      <c r="BQ36" s="713"/>
      <c r="BR36" s="713"/>
      <c r="BS36" s="713"/>
      <c r="BT36" s="713"/>
      <c r="BU36" s="714"/>
      <c r="BV36" s="709">
        <v>7097</v>
      </c>
      <c r="BW36" s="710"/>
      <c r="BX36" s="710"/>
      <c r="BY36" s="710"/>
      <c r="BZ36" s="710"/>
      <c r="CA36" s="710"/>
      <c r="CB36" s="711"/>
      <c r="CD36" s="654" t="s">
        <v>317</v>
      </c>
      <c r="CE36" s="655"/>
      <c r="CF36" s="655"/>
      <c r="CG36" s="655"/>
      <c r="CH36" s="655"/>
      <c r="CI36" s="655"/>
      <c r="CJ36" s="655"/>
      <c r="CK36" s="655"/>
      <c r="CL36" s="655"/>
      <c r="CM36" s="655"/>
      <c r="CN36" s="655"/>
      <c r="CO36" s="655"/>
      <c r="CP36" s="655"/>
      <c r="CQ36" s="656"/>
      <c r="CR36" s="657">
        <v>698473</v>
      </c>
      <c r="CS36" s="658"/>
      <c r="CT36" s="658"/>
      <c r="CU36" s="658"/>
      <c r="CV36" s="658"/>
      <c r="CW36" s="658"/>
      <c r="CX36" s="658"/>
      <c r="CY36" s="659"/>
      <c r="CZ36" s="660">
        <v>9.6999999999999993</v>
      </c>
      <c r="DA36" s="672"/>
      <c r="DB36" s="672"/>
      <c r="DC36" s="673"/>
      <c r="DD36" s="663">
        <v>371299</v>
      </c>
      <c r="DE36" s="658"/>
      <c r="DF36" s="658"/>
      <c r="DG36" s="658"/>
      <c r="DH36" s="658"/>
      <c r="DI36" s="658"/>
      <c r="DJ36" s="658"/>
      <c r="DK36" s="659"/>
      <c r="DL36" s="663">
        <v>94034</v>
      </c>
      <c r="DM36" s="658"/>
      <c r="DN36" s="658"/>
      <c r="DO36" s="658"/>
      <c r="DP36" s="658"/>
      <c r="DQ36" s="658"/>
      <c r="DR36" s="658"/>
      <c r="DS36" s="658"/>
      <c r="DT36" s="658"/>
      <c r="DU36" s="658"/>
      <c r="DV36" s="659"/>
      <c r="DW36" s="660">
        <v>3.1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124628</v>
      </c>
      <c r="S37" s="658"/>
      <c r="T37" s="658"/>
      <c r="U37" s="658"/>
      <c r="V37" s="658"/>
      <c r="W37" s="658"/>
      <c r="X37" s="658"/>
      <c r="Y37" s="659"/>
      <c r="Z37" s="695">
        <v>1.7</v>
      </c>
      <c r="AA37" s="695"/>
      <c r="AB37" s="695"/>
      <c r="AC37" s="695"/>
      <c r="AD37" s="696">
        <v>641</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4088</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-4063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49086</v>
      </c>
      <c r="CS37" s="670"/>
      <c r="CT37" s="670"/>
      <c r="CU37" s="670"/>
      <c r="CV37" s="670"/>
      <c r="CW37" s="670"/>
      <c r="CX37" s="670"/>
      <c r="CY37" s="671"/>
      <c r="CZ37" s="660">
        <v>0.7</v>
      </c>
      <c r="DA37" s="672"/>
      <c r="DB37" s="672"/>
      <c r="DC37" s="673"/>
      <c r="DD37" s="663">
        <v>49086</v>
      </c>
      <c r="DE37" s="670"/>
      <c r="DF37" s="670"/>
      <c r="DG37" s="670"/>
      <c r="DH37" s="670"/>
      <c r="DI37" s="670"/>
      <c r="DJ37" s="670"/>
      <c r="DK37" s="671"/>
      <c r="DL37" s="663">
        <v>45306</v>
      </c>
      <c r="DM37" s="670"/>
      <c r="DN37" s="670"/>
      <c r="DO37" s="670"/>
      <c r="DP37" s="670"/>
      <c r="DQ37" s="670"/>
      <c r="DR37" s="670"/>
      <c r="DS37" s="670"/>
      <c r="DT37" s="670"/>
      <c r="DU37" s="670"/>
      <c r="DV37" s="671"/>
      <c r="DW37" s="660">
        <v>1.5</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210913</v>
      </c>
      <c r="S38" s="658"/>
      <c r="T38" s="658"/>
      <c r="U38" s="658"/>
      <c r="V38" s="658"/>
      <c r="W38" s="658"/>
      <c r="X38" s="658"/>
      <c r="Y38" s="659"/>
      <c r="Z38" s="695">
        <v>2.8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2720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1064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280334</v>
      </c>
      <c r="CS38" s="658"/>
      <c r="CT38" s="658"/>
      <c r="CU38" s="658"/>
      <c r="CV38" s="658"/>
      <c r="CW38" s="658"/>
      <c r="CX38" s="658"/>
      <c r="CY38" s="659"/>
      <c r="CZ38" s="660">
        <v>3.9</v>
      </c>
      <c r="DA38" s="672"/>
      <c r="DB38" s="672"/>
      <c r="DC38" s="673"/>
      <c r="DD38" s="663">
        <v>235409</v>
      </c>
      <c r="DE38" s="658"/>
      <c r="DF38" s="658"/>
      <c r="DG38" s="658"/>
      <c r="DH38" s="658"/>
      <c r="DI38" s="658"/>
      <c r="DJ38" s="658"/>
      <c r="DK38" s="659"/>
      <c r="DL38" s="663">
        <v>168992</v>
      </c>
      <c r="DM38" s="658"/>
      <c r="DN38" s="658"/>
      <c r="DO38" s="658"/>
      <c r="DP38" s="658"/>
      <c r="DQ38" s="658"/>
      <c r="DR38" s="658"/>
      <c r="DS38" s="658"/>
      <c r="DT38" s="658"/>
      <c r="DU38" s="658"/>
      <c r="DV38" s="659"/>
      <c r="DW38" s="660">
        <v>5.6</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1745</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736149</v>
      </c>
      <c r="CS39" s="670"/>
      <c r="CT39" s="670"/>
      <c r="CU39" s="670"/>
      <c r="CV39" s="670"/>
      <c r="CW39" s="670"/>
      <c r="CX39" s="670"/>
      <c r="CY39" s="671"/>
      <c r="CZ39" s="660">
        <v>10.199999999999999</v>
      </c>
      <c r="DA39" s="672"/>
      <c r="DB39" s="672"/>
      <c r="DC39" s="673"/>
      <c r="DD39" s="663">
        <v>675216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5013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68</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7497217</v>
      </c>
      <c r="S41" s="682"/>
      <c r="T41" s="682"/>
      <c r="U41" s="682"/>
      <c r="V41" s="682"/>
      <c r="W41" s="682"/>
      <c r="X41" s="682"/>
      <c r="Y41" s="685"/>
      <c r="Z41" s="686">
        <v>100</v>
      </c>
      <c r="AA41" s="686"/>
      <c r="AB41" s="686"/>
      <c r="AC41" s="686"/>
      <c r="AD41" s="687">
        <v>3028030</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103010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177324</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386</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1500146</v>
      </c>
      <c r="CS42" s="670"/>
      <c r="CT42" s="670"/>
      <c r="CU42" s="670"/>
      <c r="CV42" s="670"/>
      <c r="CW42" s="670"/>
      <c r="CX42" s="670"/>
      <c r="CY42" s="671"/>
      <c r="CZ42" s="660">
        <v>20.8</v>
      </c>
      <c r="DA42" s="672"/>
      <c r="DB42" s="672"/>
      <c r="DC42" s="673"/>
      <c r="DD42" s="663">
        <v>330604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1500146</v>
      </c>
      <c r="CS44" s="658"/>
      <c r="CT44" s="658"/>
      <c r="CU44" s="658"/>
      <c r="CV44" s="658"/>
      <c r="CW44" s="658"/>
      <c r="CX44" s="658"/>
      <c r="CY44" s="659"/>
      <c r="CZ44" s="660">
        <v>20.8</v>
      </c>
      <c r="DA44" s="661"/>
      <c r="DB44" s="661"/>
      <c r="DC44" s="662"/>
      <c r="DD44" s="663">
        <v>330604</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1485250</v>
      </c>
      <c r="CS45" s="670"/>
      <c r="CT45" s="670"/>
      <c r="CU45" s="670"/>
      <c r="CV45" s="670"/>
      <c r="CW45" s="670"/>
      <c r="CX45" s="670"/>
      <c r="CY45" s="671"/>
      <c r="CZ45" s="660">
        <v>20.6</v>
      </c>
      <c r="DA45" s="672"/>
      <c r="DB45" s="672"/>
      <c r="DC45" s="673"/>
      <c r="DD45" s="663">
        <v>317876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14896</v>
      </c>
      <c r="CS46" s="658"/>
      <c r="CT46" s="658"/>
      <c r="CU46" s="658"/>
      <c r="CV46" s="658"/>
      <c r="CW46" s="658"/>
      <c r="CX46" s="658"/>
      <c r="CY46" s="659"/>
      <c r="CZ46" s="660">
        <v>0.2</v>
      </c>
      <c r="DA46" s="661"/>
      <c r="DB46" s="661"/>
      <c r="DC46" s="662"/>
      <c r="DD46" s="663">
        <v>12728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7216646</v>
      </c>
      <c r="CS49" s="642"/>
      <c r="CT49" s="642"/>
      <c r="CU49" s="642"/>
      <c r="CV49" s="642"/>
      <c r="CW49" s="642"/>
      <c r="CX49" s="642"/>
      <c r="CY49" s="643"/>
      <c r="CZ49" s="644">
        <v>100</v>
      </c>
      <c r="DA49" s="645"/>
      <c r="DB49" s="645"/>
      <c r="DC49" s="646"/>
      <c r="DD49" s="647">
        <v>4393752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hfazcI3pjwXDodcHW+EDk4IsQXiZ6OrvEEwyoopntrAXrXjs0ysxkm98V/g0VheUZKUziCzsR6m4wZfKCGLklw==" saltValue="XVWqnK3E7eJvdxGmwjsA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Q30" sqref="Q30:U30"/>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7173</v>
      </c>
      <c r="R7" s="1139"/>
      <c r="S7" s="1139"/>
      <c r="T7" s="1139"/>
      <c r="U7" s="1139"/>
      <c r="V7" s="1139">
        <v>6908</v>
      </c>
      <c r="W7" s="1139"/>
      <c r="X7" s="1139"/>
      <c r="Y7" s="1139"/>
      <c r="Z7" s="1139"/>
      <c r="AA7" s="1139">
        <v>265</v>
      </c>
      <c r="AB7" s="1139"/>
      <c r="AC7" s="1139"/>
      <c r="AD7" s="1139"/>
      <c r="AE7" s="1140"/>
      <c r="AF7" s="1141">
        <v>191</v>
      </c>
      <c r="AG7" s="1142"/>
      <c r="AH7" s="1142"/>
      <c r="AI7" s="1142"/>
      <c r="AJ7" s="1143"/>
      <c r="AK7" s="1144"/>
      <c r="AL7" s="1145"/>
      <c r="AM7" s="1145"/>
      <c r="AN7" s="1145"/>
      <c r="AO7" s="1145"/>
      <c r="AP7" s="1145">
        <v>3998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394</v>
      </c>
      <c r="R8" s="1075"/>
      <c r="S8" s="1075"/>
      <c r="T8" s="1075"/>
      <c r="U8" s="1075"/>
      <c r="V8" s="1075">
        <v>379</v>
      </c>
      <c r="W8" s="1075"/>
      <c r="X8" s="1075"/>
      <c r="Y8" s="1075"/>
      <c r="Z8" s="1075"/>
      <c r="AA8" s="1075">
        <v>15</v>
      </c>
      <c r="AB8" s="1075"/>
      <c r="AC8" s="1075"/>
      <c r="AD8" s="1075"/>
      <c r="AE8" s="1076"/>
      <c r="AF8" s="1071">
        <v>15</v>
      </c>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206</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966</v>
      </c>
      <c r="R28" s="1087"/>
      <c r="S28" s="1087"/>
      <c r="T28" s="1087"/>
      <c r="U28" s="1087"/>
      <c r="V28" s="1087">
        <v>959</v>
      </c>
      <c r="W28" s="1087"/>
      <c r="X28" s="1087"/>
      <c r="Y28" s="1087"/>
      <c r="Z28" s="1087"/>
      <c r="AA28" s="1087">
        <v>7</v>
      </c>
      <c r="AB28" s="1087"/>
      <c r="AC28" s="1087"/>
      <c r="AD28" s="1087"/>
      <c r="AE28" s="1088"/>
      <c r="AF28" s="1089">
        <v>7</v>
      </c>
      <c r="AG28" s="1087"/>
      <c r="AH28" s="1087"/>
      <c r="AI28" s="1087"/>
      <c r="AJ28" s="1090"/>
      <c r="AK28" s="1078"/>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76</v>
      </c>
      <c r="R29" s="1075"/>
      <c r="S29" s="1075"/>
      <c r="T29" s="1075"/>
      <c r="U29" s="1075"/>
      <c r="V29" s="1075">
        <v>75</v>
      </c>
      <c r="W29" s="1075"/>
      <c r="X29" s="1075"/>
      <c r="Y29" s="1075"/>
      <c r="Z29" s="1075"/>
      <c r="AA29" s="1075">
        <v>1</v>
      </c>
      <c r="AB29" s="1075"/>
      <c r="AC29" s="1075"/>
      <c r="AD29" s="1075"/>
      <c r="AE29" s="1076"/>
      <c r="AF29" s="1071">
        <v>1</v>
      </c>
      <c r="AG29" s="1072"/>
      <c r="AH29" s="1072"/>
      <c r="AI29" s="1072"/>
      <c r="AJ29" s="1073"/>
      <c r="AK29" s="1016"/>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c r="R30" s="1075"/>
      <c r="S30" s="1075"/>
      <c r="T30" s="1075"/>
      <c r="U30" s="1075"/>
      <c r="V30" s="1075"/>
      <c r="W30" s="1075"/>
      <c r="X30" s="1075"/>
      <c r="Y30" s="1075"/>
      <c r="Z30" s="1075"/>
      <c r="AA30" s="1075">
        <v>282</v>
      </c>
      <c r="AB30" s="1075"/>
      <c r="AC30" s="1075"/>
      <c r="AD30" s="1075"/>
      <c r="AE30" s="1076"/>
      <c r="AF30" s="1071">
        <v>282</v>
      </c>
      <c r="AG30" s="1072"/>
      <c r="AH30" s="1072"/>
      <c r="AI30" s="1072"/>
      <c r="AJ30" s="1073"/>
      <c r="AK30" s="1016"/>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t="s">
        <v>392</v>
      </c>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393</v>
      </c>
      <c r="C31" s="1067"/>
      <c r="D31" s="1067"/>
      <c r="E31" s="1067"/>
      <c r="F31" s="1067"/>
      <c r="G31" s="1067"/>
      <c r="H31" s="1067"/>
      <c r="I31" s="1067"/>
      <c r="J31" s="1067"/>
      <c r="K31" s="1067"/>
      <c r="L31" s="1067"/>
      <c r="M31" s="1067"/>
      <c r="N31" s="1067"/>
      <c r="O31" s="1067"/>
      <c r="P31" s="1068"/>
      <c r="Q31" s="1074"/>
      <c r="R31" s="1075"/>
      <c r="S31" s="1075"/>
      <c r="T31" s="1075"/>
      <c r="U31" s="1075"/>
      <c r="V31" s="1075"/>
      <c r="W31" s="1075"/>
      <c r="X31" s="1075"/>
      <c r="Y31" s="1075"/>
      <c r="Z31" s="1075"/>
      <c r="AA31" s="1075">
        <v>2477</v>
      </c>
      <c r="AB31" s="1075"/>
      <c r="AC31" s="1075"/>
      <c r="AD31" s="1075"/>
      <c r="AE31" s="1076"/>
      <c r="AF31" s="1071">
        <v>2477</v>
      </c>
      <c r="AG31" s="1072"/>
      <c r="AH31" s="1072"/>
      <c r="AI31" s="1072"/>
      <c r="AJ31" s="1073"/>
      <c r="AK31" s="1016"/>
      <c r="AL31" s="1007"/>
      <c r="AM31" s="1007"/>
      <c r="AN31" s="1007"/>
      <c r="AO31" s="1007"/>
      <c r="AP31" s="1007"/>
      <c r="AQ31" s="1007"/>
      <c r="AR31" s="1007"/>
      <c r="AS31" s="1007"/>
      <c r="AT31" s="1007"/>
      <c r="AU31" s="1007"/>
      <c r="AV31" s="1007"/>
      <c r="AW31" s="1007"/>
      <c r="AX31" s="1007"/>
      <c r="AY31" s="1007"/>
      <c r="AZ31" s="1077"/>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2767</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398</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c r="C68" s="1022"/>
      <c r="D68" s="1022"/>
      <c r="E68" s="1022"/>
      <c r="F68" s="1022"/>
      <c r="G68" s="1022"/>
      <c r="H68" s="1022"/>
      <c r="I68" s="1022"/>
      <c r="J68" s="1022"/>
      <c r="K68" s="1022"/>
      <c r="L68" s="1022"/>
      <c r="M68" s="1022"/>
      <c r="N68" s="1022"/>
      <c r="O68" s="1022"/>
      <c r="P68" s="1023"/>
      <c r="Q68" s="1024"/>
      <c r="R68" s="1018"/>
      <c r="S68" s="1018"/>
      <c r="T68" s="1018"/>
      <c r="U68" s="1018"/>
      <c r="V68" s="1018"/>
      <c r="W68" s="1018"/>
      <c r="X68" s="1018"/>
      <c r="Y68" s="1018"/>
      <c r="Z68" s="1018"/>
      <c r="AA68" s="1018"/>
      <c r="AB68" s="1018"/>
      <c r="AC68" s="1018"/>
      <c r="AD68" s="1018"/>
      <c r="AE68" s="1018"/>
      <c r="AF68" s="1018"/>
      <c r="AG68" s="1018"/>
      <c r="AH68" s="1018"/>
      <c r="AI68" s="1018"/>
      <c r="AJ68" s="1018"/>
      <c r="AK68" s="1018"/>
      <c r="AL68" s="1018"/>
      <c r="AM68" s="1018"/>
      <c r="AN68" s="1018"/>
      <c r="AO68" s="1018"/>
      <c r="AP68" s="1018"/>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c r="C69" s="1011"/>
      <c r="D69" s="1011"/>
      <c r="E69" s="1011"/>
      <c r="F69" s="1011"/>
      <c r="G69" s="1011"/>
      <c r="H69" s="1011"/>
      <c r="I69" s="1011"/>
      <c r="J69" s="1011"/>
      <c r="K69" s="1011"/>
      <c r="L69" s="1011"/>
      <c r="M69" s="1011"/>
      <c r="N69" s="1011"/>
      <c r="O69" s="1011"/>
      <c r="P69" s="1012"/>
      <c r="Q69" s="1013"/>
      <c r="R69" s="1007"/>
      <c r="S69" s="1007"/>
      <c r="T69" s="1007"/>
      <c r="U69" s="1007"/>
      <c r="V69" s="1007"/>
      <c r="W69" s="1007"/>
      <c r="X69" s="1007"/>
      <c r="Y69" s="1007"/>
      <c r="Z69" s="1007"/>
      <c r="AA69" s="1007"/>
      <c r="AB69" s="1007"/>
      <c r="AC69" s="1007"/>
      <c r="AD69" s="1007"/>
      <c r="AE69" s="1007"/>
      <c r="AF69" s="1007"/>
      <c r="AG69" s="1007"/>
      <c r="AH69" s="1007"/>
      <c r="AI69" s="1007"/>
      <c r="AJ69" s="1007"/>
      <c r="AK69" s="1007"/>
      <c r="AL69" s="1007"/>
      <c r="AM69" s="1007"/>
      <c r="AN69" s="1007"/>
      <c r="AO69" s="1007"/>
      <c r="AP69" s="1007"/>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481015</v>
      </c>
      <c r="AB110" s="925"/>
      <c r="AC110" s="925"/>
      <c r="AD110" s="925"/>
      <c r="AE110" s="926"/>
      <c r="AF110" s="927">
        <v>459979</v>
      </c>
      <c r="AG110" s="925"/>
      <c r="AH110" s="925"/>
      <c r="AI110" s="925"/>
      <c r="AJ110" s="926"/>
      <c r="AK110" s="927">
        <v>529329</v>
      </c>
      <c r="AL110" s="925"/>
      <c r="AM110" s="925"/>
      <c r="AN110" s="925"/>
      <c r="AO110" s="926"/>
      <c r="AP110" s="928">
        <v>20.8</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4401672</v>
      </c>
      <c r="BR110" s="878"/>
      <c r="BS110" s="878"/>
      <c r="BT110" s="878"/>
      <c r="BU110" s="878"/>
      <c r="BV110" s="878">
        <v>4300215</v>
      </c>
      <c r="BW110" s="878"/>
      <c r="BX110" s="878"/>
      <c r="BY110" s="878"/>
      <c r="BZ110" s="878"/>
      <c r="CA110" s="878">
        <v>3998489</v>
      </c>
      <c r="CB110" s="878"/>
      <c r="CC110" s="878"/>
      <c r="CD110" s="878"/>
      <c r="CE110" s="878"/>
      <c r="CF110" s="902">
        <v>156.80000000000001</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308</v>
      </c>
      <c r="BR112" s="853"/>
      <c r="BS112" s="853"/>
      <c r="BT112" s="853"/>
      <c r="BU112" s="853"/>
      <c r="BV112" s="853">
        <v>169</v>
      </c>
      <c r="BW112" s="853"/>
      <c r="BX112" s="853"/>
      <c r="BY112" s="853"/>
      <c r="BZ112" s="853"/>
      <c r="CA112" s="853" t="s">
        <v>122</v>
      </c>
      <c r="CB112" s="853"/>
      <c r="CC112" s="853"/>
      <c r="CD112" s="853"/>
      <c r="CE112" s="853"/>
      <c r="CF112" s="911" t="s">
        <v>122</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162</v>
      </c>
      <c r="AB113" s="955"/>
      <c r="AC113" s="955"/>
      <c r="AD113" s="955"/>
      <c r="AE113" s="956"/>
      <c r="AF113" s="957">
        <v>659</v>
      </c>
      <c r="AG113" s="955"/>
      <c r="AH113" s="955"/>
      <c r="AI113" s="955"/>
      <c r="AJ113" s="956"/>
      <c r="AK113" s="957">
        <v>712</v>
      </c>
      <c r="AL113" s="955"/>
      <c r="AM113" s="955"/>
      <c r="AN113" s="955"/>
      <c r="AO113" s="956"/>
      <c r="AP113" s="958">
        <v>0</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975</v>
      </c>
      <c r="BR113" s="853"/>
      <c r="BS113" s="853"/>
      <c r="BT113" s="853"/>
      <c r="BU113" s="853"/>
      <c r="BV113" s="853">
        <v>1476</v>
      </c>
      <c r="BW113" s="853"/>
      <c r="BX113" s="853"/>
      <c r="BY113" s="853"/>
      <c r="BZ113" s="853"/>
      <c r="CA113" s="853">
        <v>406</v>
      </c>
      <c r="CB113" s="853"/>
      <c r="CC113" s="853"/>
      <c r="CD113" s="853"/>
      <c r="CE113" s="853"/>
      <c r="CF113" s="911">
        <v>0</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975</v>
      </c>
      <c r="AB114" s="816"/>
      <c r="AC114" s="816"/>
      <c r="AD114" s="816"/>
      <c r="AE114" s="817"/>
      <c r="AF114" s="818">
        <v>1051</v>
      </c>
      <c r="AG114" s="816"/>
      <c r="AH114" s="816"/>
      <c r="AI114" s="816"/>
      <c r="AJ114" s="817"/>
      <c r="AK114" s="818">
        <v>1319</v>
      </c>
      <c r="AL114" s="816"/>
      <c r="AM114" s="816"/>
      <c r="AN114" s="816"/>
      <c r="AO114" s="817"/>
      <c r="AP114" s="860">
        <v>0.1</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t="s">
        <v>122</v>
      </c>
      <c r="BR114" s="853"/>
      <c r="BS114" s="853"/>
      <c r="BT114" s="853"/>
      <c r="BU114" s="853"/>
      <c r="BV114" s="853">
        <v>509188</v>
      </c>
      <c r="BW114" s="853"/>
      <c r="BX114" s="853"/>
      <c r="BY114" s="853"/>
      <c r="BZ114" s="853"/>
      <c r="CA114" s="853" t="s">
        <v>122</v>
      </c>
      <c r="CB114" s="853"/>
      <c r="CC114" s="853"/>
      <c r="CD114" s="853"/>
      <c r="CE114" s="853"/>
      <c r="CF114" s="911" t="s">
        <v>122</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482152</v>
      </c>
      <c r="AB117" s="939"/>
      <c r="AC117" s="939"/>
      <c r="AD117" s="939"/>
      <c r="AE117" s="940"/>
      <c r="AF117" s="941">
        <v>461689</v>
      </c>
      <c r="AG117" s="939"/>
      <c r="AH117" s="939"/>
      <c r="AI117" s="939"/>
      <c r="AJ117" s="940"/>
      <c r="AK117" s="941">
        <v>531360</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440</v>
      </c>
      <c r="BP119" s="914"/>
      <c r="BQ119" s="915">
        <v>4402955</v>
      </c>
      <c r="BR119" s="881"/>
      <c r="BS119" s="881"/>
      <c r="BT119" s="881"/>
      <c r="BU119" s="881"/>
      <c r="BV119" s="881">
        <v>4811048</v>
      </c>
      <c r="BW119" s="881"/>
      <c r="BX119" s="881"/>
      <c r="BY119" s="881"/>
      <c r="BZ119" s="881"/>
      <c r="CA119" s="881">
        <v>3998895</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4439897</v>
      </c>
      <c r="BR120" s="878"/>
      <c r="BS120" s="878"/>
      <c r="BT120" s="878"/>
      <c r="BU120" s="878"/>
      <c r="BV120" s="878">
        <v>4495249</v>
      </c>
      <c r="BW120" s="878"/>
      <c r="BX120" s="878"/>
      <c r="BY120" s="878"/>
      <c r="BZ120" s="878"/>
      <c r="CA120" s="878">
        <v>4730258</v>
      </c>
      <c r="CB120" s="878"/>
      <c r="CC120" s="878"/>
      <c r="CD120" s="878"/>
      <c r="CE120" s="878"/>
      <c r="CF120" s="902">
        <v>185.5</v>
      </c>
      <c r="CG120" s="903"/>
      <c r="CH120" s="903"/>
      <c r="CI120" s="903"/>
      <c r="CJ120" s="903"/>
      <c r="CK120" s="904" t="s">
        <v>444</v>
      </c>
      <c r="CL120" s="888"/>
      <c r="CM120" s="888"/>
      <c r="CN120" s="888"/>
      <c r="CO120" s="889"/>
      <c r="CP120" s="908" t="s">
        <v>390</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t="s">
        <v>122</v>
      </c>
      <c r="DR120" s="878"/>
      <c r="DS120" s="878"/>
      <c r="DT120" s="878"/>
      <c r="DU120" s="878"/>
      <c r="DV120" s="879" t="s">
        <v>122</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3262033</v>
      </c>
      <c r="BR122" s="881"/>
      <c r="BS122" s="881"/>
      <c r="BT122" s="881"/>
      <c r="BU122" s="881"/>
      <c r="BV122" s="881">
        <v>3199233</v>
      </c>
      <c r="BW122" s="881"/>
      <c r="BX122" s="881"/>
      <c r="BY122" s="881"/>
      <c r="BZ122" s="881"/>
      <c r="CA122" s="881">
        <v>3029223</v>
      </c>
      <c r="CB122" s="881"/>
      <c r="CC122" s="881"/>
      <c r="CD122" s="881"/>
      <c r="CE122" s="881"/>
      <c r="CF122" s="882">
        <v>118.8</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v>308</v>
      </c>
      <c r="DH122" s="853"/>
      <c r="DI122" s="853"/>
      <c r="DJ122" s="853"/>
      <c r="DK122" s="853"/>
      <c r="DL122" s="853">
        <v>169</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448</v>
      </c>
      <c r="BP123" s="914"/>
      <c r="BQ123" s="868">
        <v>7701930</v>
      </c>
      <c r="BR123" s="869"/>
      <c r="BS123" s="869"/>
      <c r="BT123" s="869"/>
      <c r="BU123" s="869"/>
      <c r="BV123" s="869">
        <v>7694482</v>
      </c>
      <c r="BW123" s="869"/>
      <c r="BX123" s="869"/>
      <c r="BY123" s="869"/>
      <c r="BZ123" s="869"/>
      <c r="CA123" s="869">
        <v>7759481</v>
      </c>
      <c r="CB123" s="869"/>
      <c r="CC123" s="869"/>
      <c r="CD123" s="869"/>
      <c r="CE123" s="869"/>
      <c r="CF123" s="784"/>
      <c r="CG123" s="785"/>
      <c r="CH123" s="785"/>
      <c r="CI123" s="785"/>
      <c r="CJ123" s="870"/>
      <c r="CK123" s="905"/>
      <c r="CL123" s="891"/>
      <c r="CM123" s="891"/>
      <c r="CN123" s="891"/>
      <c r="CO123" s="892"/>
      <c r="CP123" s="871" t="s">
        <v>393</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2877448</v>
      </c>
      <c r="AB129" s="816"/>
      <c r="AC129" s="816"/>
      <c r="AD129" s="816"/>
      <c r="AE129" s="817"/>
      <c r="AF129" s="818">
        <v>2855303</v>
      </c>
      <c r="AG129" s="816"/>
      <c r="AH129" s="816"/>
      <c r="AI129" s="816"/>
      <c r="AJ129" s="817"/>
      <c r="AK129" s="818">
        <v>2926253</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351148</v>
      </c>
      <c r="AB130" s="816"/>
      <c r="AC130" s="816"/>
      <c r="AD130" s="816"/>
      <c r="AE130" s="817"/>
      <c r="AF130" s="818">
        <v>327167</v>
      </c>
      <c r="AG130" s="816"/>
      <c r="AH130" s="816"/>
      <c r="AI130" s="816"/>
      <c r="AJ130" s="817"/>
      <c r="AK130" s="818">
        <v>376805</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5.5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2526300</v>
      </c>
      <c r="AB131" s="800"/>
      <c r="AC131" s="800"/>
      <c r="AD131" s="800"/>
      <c r="AE131" s="801"/>
      <c r="AF131" s="802">
        <v>2528136</v>
      </c>
      <c r="AG131" s="800"/>
      <c r="AH131" s="800"/>
      <c r="AI131" s="800"/>
      <c r="AJ131" s="801"/>
      <c r="AK131" s="802">
        <v>2549448</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5.1856074100000003</v>
      </c>
      <c r="AB132" s="781"/>
      <c r="AC132" s="781"/>
      <c r="AD132" s="781"/>
      <c r="AE132" s="782"/>
      <c r="AF132" s="783">
        <v>5.3209953890000001</v>
      </c>
      <c r="AG132" s="781"/>
      <c r="AH132" s="781"/>
      <c r="AI132" s="781"/>
      <c r="AJ132" s="782"/>
      <c r="AK132" s="783">
        <v>6.0622927000000004</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5</v>
      </c>
      <c r="AB133" s="760"/>
      <c r="AC133" s="760"/>
      <c r="AD133" s="760"/>
      <c r="AE133" s="761"/>
      <c r="AF133" s="759">
        <v>5.0999999999999996</v>
      </c>
      <c r="AG133" s="760"/>
      <c r="AH133" s="760"/>
      <c r="AI133" s="760"/>
      <c r="AJ133" s="761"/>
      <c r="AK133" s="759">
        <v>5.5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5SrnUCY3VSmqM4EliPcn0m+3Vd8jNosnNWlcSfMo5wLebZXd+IJ6ugF515QCX6n8NDSJ23DT8BV+m8uHBhiQw==" saltValue="QpUVHqysO7xalrgiC4bJ8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5" zoomScaleNormal="85" zoomScaleSheetLayoutView="75" workbookViewId="0">
      <selection activeCell="D73" sqref="D7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WYb0a92z24hCsucXkuB2b8vKhxSow7QwtKawMk5hANZZiS4yJyBH3D5u0s1V0496YexOPeXduK/QODWDA9F5TA==" saltValue="Zoc0pbRobA50dYsrdzAw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G1"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01itnMdgZQ9+qYN5Ks6Enos9oy9TP/NVc7vf7rmH5L5yFYMMLwIEqetMRa1wzyXxiieckth41/72ZFiGoYJfag==" saltValue="jRzMYm+mAiYaseRwENsq0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1388637</v>
      </c>
      <c r="AP9" s="269">
        <v>325360</v>
      </c>
      <c r="AQ9" s="270">
        <v>263788</v>
      </c>
      <c r="AR9" s="271">
        <v>23.3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9575</v>
      </c>
      <c r="AP10" s="272">
        <v>2243</v>
      </c>
      <c r="AQ10" s="273">
        <v>39680</v>
      </c>
      <c r="AR10" s="274">
        <v>-94.3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t="s">
        <v>485</v>
      </c>
      <c r="AP11" s="272" t="s">
        <v>485</v>
      </c>
      <c r="AQ11" s="273">
        <v>4557</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485</v>
      </c>
      <c r="AP12" s="272" t="s">
        <v>485</v>
      </c>
      <c r="AQ12" s="273" t="s">
        <v>485</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t="s">
        <v>485</v>
      </c>
      <c r="AP13" s="272" t="s">
        <v>485</v>
      </c>
      <c r="AQ13" s="273">
        <v>12917</v>
      </c>
      <c r="AR13" s="274" t="s">
        <v>485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t="s">
        <v>485</v>
      </c>
      <c r="AP14" s="272" t="s">
        <v>485</v>
      </c>
      <c r="AQ14" s="273">
        <v>4746</v>
      </c>
      <c r="AR14" s="274" t="s">
        <v>485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-65912</v>
      </c>
      <c r="AP15" s="272">
        <v>-15443</v>
      </c>
      <c r="AQ15" s="273">
        <v>-12765</v>
      </c>
      <c r="AR15" s="274">
        <v>21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1332300</v>
      </c>
      <c r="AP16" s="272">
        <v>312160</v>
      </c>
      <c r="AQ16" s="273">
        <v>312922</v>
      </c>
      <c r="AR16" s="274">
        <v>-0.2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28.12</v>
      </c>
      <c r="AP21" s="286">
        <v>24.75</v>
      </c>
      <c r="AQ21" s="287">
        <v>3.37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93.1</v>
      </c>
      <c r="AP22" s="291">
        <v>95.6</v>
      </c>
      <c r="AQ22" s="292">
        <v>-2.5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529329</v>
      </c>
      <c r="AP32" s="300">
        <v>124023</v>
      </c>
      <c r="AQ32" s="301">
        <v>170896</v>
      </c>
      <c r="AR32" s="302">
        <v>-27.4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485</v>
      </c>
      <c r="AP34" s="300" t="s">
        <v>485</v>
      </c>
      <c r="AQ34" s="301">
        <v>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712</v>
      </c>
      <c r="AP35" s="300">
        <v>167</v>
      </c>
      <c r="AQ35" s="301">
        <v>33138</v>
      </c>
      <c r="AR35" s="302">
        <v>-99.5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1319</v>
      </c>
      <c r="AP36" s="300">
        <v>309</v>
      </c>
      <c r="AQ36" s="301">
        <v>2943</v>
      </c>
      <c r="AR36" s="302">
        <v>-89.5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t="s">
        <v>485</v>
      </c>
      <c r="AP37" s="300" t="s">
        <v>485</v>
      </c>
      <c r="AQ37" s="301">
        <v>1487</v>
      </c>
      <c r="AR37" s="302" t="s">
        <v>485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485</v>
      </c>
      <c r="AP38" s="303" t="s">
        <v>485</v>
      </c>
      <c r="AQ38" s="304">
        <v>60</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t="s">
        <v>485</v>
      </c>
      <c r="AP39" s="300" t="s">
        <v>485</v>
      </c>
      <c r="AQ39" s="301">
        <v>-8408</v>
      </c>
      <c r="AR39" s="302" t="s">
        <v>485</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-376805</v>
      </c>
      <c r="AP40" s="300">
        <v>-88286</v>
      </c>
      <c r="AQ40" s="301">
        <v>-141122</v>
      </c>
      <c r="AR40" s="302">
        <v>-37.4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154555</v>
      </c>
      <c r="AP41" s="300">
        <v>36213</v>
      </c>
      <c r="AQ41" s="301">
        <v>59000</v>
      </c>
      <c r="AR41" s="302">
        <v>-38.6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2918590</v>
      </c>
      <c r="AN51" s="322">
        <v>652199</v>
      </c>
      <c r="AO51" s="323">
        <v>26.8</v>
      </c>
      <c r="AP51" s="324">
        <v>301035</v>
      </c>
      <c r="AQ51" s="325">
        <v>12.2</v>
      </c>
      <c r="AR51" s="326">
        <v>14.6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158984</v>
      </c>
      <c r="AN52" s="330">
        <v>35527</v>
      </c>
      <c r="AO52" s="331">
        <v>-55.5</v>
      </c>
      <c r="AP52" s="332">
        <v>154376</v>
      </c>
      <c r="AQ52" s="333">
        <v>29.1</v>
      </c>
      <c r="AR52" s="334">
        <v>-84.6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3993978</v>
      </c>
      <c r="AN53" s="322">
        <v>900762</v>
      </c>
      <c r="AO53" s="323">
        <v>38.1</v>
      </c>
      <c r="AP53" s="324">
        <v>277467</v>
      </c>
      <c r="AQ53" s="325">
        <v>-7.8</v>
      </c>
      <c r="AR53" s="326">
        <v>45.9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109081</v>
      </c>
      <c r="AN54" s="330">
        <v>24601</v>
      </c>
      <c r="AO54" s="331">
        <v>-30.8</v>
      </c>
      <c r="AP54" s="332">
        <v>128378</v>
      </c>
      <c r="AQ54" s="333">
        <v>-16.8</v>
      </c>
      <c r="AR54" s="334">
        <v>-14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1718948</v>
      </c>
      <c r="AN55" s="322">
        <v>393712</v>
      </c>
      <c r="AO55" s="323">
        <v>-56.3</v>
      </c>
      <c r="AP55" s="324">
        <v>282256</v>
      </c>
      <c r="AQ55" s="325">
        <v>1.7</v>
      </c>
      <c r="AR55" s="326">
        <v>-58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182981</v>
      </c>
      <c r="AN56" s="330">
        <v>41910</v>
      </c>
      <c r="AO56" s="331">
        <v>70.400000000000006</v>
      </c>
      <c r="AP56" s="332">
        <v>145453</v>
      </c>
      <c r="AQ56" s="333">
        <v>13.3</v>
      </c>
      <c r="AR56" s="334">
        <v>57.1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2179170</v>
      </c>
      <c r="AN57" s="322">
        <v>507374</v>
      </c>
      <c r="AO57" s="323">
        <v>28.9</v>
      </c>
      <c r="AP57" s="324">
        <v>295341</v>
      </c>
      <c r="AQ57" s="325">
        <v>4.5999999999999996</v>
      </c>
      <c r="AR57" s="326">
        <v>24.3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90734</v>
      </c>
      <c r="AN58" s="330">
        <v>21125</v>
      </c>
      <c r="AO58" s="331">
        <v>-49.6</v>
      </c>
      <c r="AP58" s="332">
        <v>137402</v>
      </c>
      <c r="AQ58" s="333">
        <v>-5.5</v>
      </c>
      <c r="AR58" s="334">
        <v>-44.1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1500146</v>
      </c>
      <c r="AN59" s="322">
        <v>351487</v>
      </c>
      <c r="AO59" s="323">
        <v>-30.7</v>
      </c>
      <c r="AP59" s="324">
        <v>292845</v>
      </c>
      <c r="AQ59" s="325">
        <v>-0.8</v>
      </c>
      <c r="AR59" s="326">
        <v>-29.9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14896</v>
      </c>
      <c r="AN60" s="330">
        <v>3490</v>
      </c>
      <c r="AO60" s="331">
        <v>-83.5</v>
      </c>
      <c r="AP60" s="332">
        <v>143187</v>
      </c>
      <c r="AQ60" s="333">
        <v>4.2</v>
      </c>
      <c r="AR60" s="334">
        <v>-87.7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2462166</v>
      </c>
      <c r="AN61" s="337">
        <v>561107</v>
      </c>
      <c r="AO61" s="338">
        <v>1.4</v>
      </c>
      <c r="AP61" s="339">
        <v>289789</v>
      </c>
      <c r="AQ61" s="340">
        <v>2</v>
      </c>
      <c r="AR61" s="326">
        <v>-0.6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111335</v>
      </c>
      <c r="AN62" s="330">
        <v>25331</v>
      </c>
      <c r="AO62" s="331">
        <v>-29.8</v>
      </c>
      <c r="AP62" s="332">
        <v>141759</v>
      </c>
      <c r="AQ62" s="333">
        <v>4.9000000000000004</v>
      </c>
      <c r="AR62" s="334">
        <v>-34.700000000000003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FsE/IH0wcob0U5ec5q8QF98IPJcvWq8RumwxM+LD8cHgdNoUPBuVpLyFlPrnNWJaKO9RSYowM1c/AjqaBIZg==" saltValue="/wCS4k+FYODmPGMdsAjjP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40" zoomScaleNormal="100" zoomScaleSheetLayoutView="55" workbookViewId="0">
      <selection activeCell="CP91" sqref="CP91"/>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DsJV6n+0icnC/XIirRL+/W1JJlubDfOA2uBZXXhEwc54pm3loUHmxChhDNuQKRCIuRc1DXcBB8O8+xhwDUvF+w==" saltValue="bcrSBngDZmbaqoIHAZBW6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22" zoomScaleNormal="100" zoomScaleSheetLayoutView="55" workbookViewId="0">
      <selection activeCell="BJ59" sqref="BJ59"/>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CPJg0JGrxOKNoKudIPLSKxTWOaHjuJnv53VHg41kfG3vcHKfzlXSlxa1LDBT938P0Ox7F3ueHZ66Se6+q7Bi9w==" saltValue="3HIrM6E7YKOT3pvLBv13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8"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75.5</v>
      </c>
      <c r="G47" s="12">
        <v>68.260000000000005</v>
      </c>
      <c r="H47" s="12">
        <v>67.27</v>
      </c>
      <c r="I47" s="12">
        <v>64.45</v>
      </c>
      <c r="J47" s="13">
        <v>62.88</v>
      </c>
    </row>
    <row r="48" spans="2:10" ht="57.75" customHeight="1" x14ac:dyDescent="0.15">
      <c r="B48" s="14"/>
      <c r="C48" s="1177" t="s">
        <v>4</v>
      </c>
      <c r="D48" s="1177"/>
      <c r="E48" s="1178"/>
      <c r="F48" s="15">
        <v>4.5599999999999996</v>
      </c>
      <c r="G48" s="16">
        <v>1.51</v>
      </c>
      <c r="H48" s="16">
        <v>8.33</v>
      </c>
      <c r="I48" s="16">
        <v>10.039999999999999</v>
      </c>
      <c r="J48" s="17">
        <v>7.05</v>
      </c>
    </row>
    <row r="49" spans="2:10" ht="57.75" customHeight="1" thickBot="1" x14ac:dyDescent="0.2">
      <c r="B49" s="18"/>
      <c r="C49" s="1179" t="s">
        <v>5</v>
      </c>
      <c r="D49" s="1179"/>
      <c r="E49" s="1180"/>
      <c r="F49" s="19">
        <v>3.06</v>
      </c>
      <c r="G49" s="20" t="s">
        <v>529</v>
      </c>
      <c r="H49" s="20">
        <v>5.08</v>
      </c>
      <c r="I49" s="20" t="s">
        <v>530</v>
      </c>
      <c r="J49" s="21" t="s">
        <v>531</v>
      </c>
    </row>
    <row r="50" spans="2:10" x14ac:dyDescent="0.15"/>
  </sheetData>
  <sheetProtection algorithmName="SHA-512" hashValue="x0D/LX4sp6RkB8nGxgOB2mCY+bATAn2ecroWxfN4f6yGeq3S72a0XfYKzLM5jSceGwl5ok0HBGRj+HYq99Hnzw==" saltValue="mUpTzP26Rc1qaHJ3Egk6A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6"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532</v>
      </c>
      <c r="D34" s="1187"/>
      <c r="E34" s="1188"/>
      <c r="F34" s="32">
        <v>104.83</v>
      </c>
      <c r="G34" s="33">
        <v>88.24</v>
      </c>
      <c r="H34" s="33">
        <v>89.82</v>
      </c>
      <c r="I34" s="33">
        <v>89.05</v>
      </c>
      <c r="J34" s="34">
        <v>84.63</v>
      </c>
      <c r="K34" s="22"/>
      <c r="L34" s="22"/>
      <c r="M34" s="22"/>
      <c r="N34" s="22"/>
      <c r="O34" s="22"/>
      <c r="P34" s="22"/>
    </row>
    <row r="35" spans="1:16" ht="39" customHeight="1" x14ac:dyDescent="0.15">
      <c r="A35" s="22"/>
      <c r="B35" s="35"/>
      <c r="C35" s="1181" t="s">
        <v>533</v>
      </c>
      <c r="D35" s="1182"/>
      <c r="E35" s="1183"/>
      <c r="F35" s="36">
        <v>13.23</v>
      </c>
      <c r="G35" s="37">
        <v>11.64</v>
      </c>
      <c r="H35" s="37">
        <v>11.34</v>
      </c>
      <c r="I35" s="37">
        <v>11.45</v>
      </c>
      <c r="J35" s="38">
        <v>9.6300000000000008</v>
      </c>
      <c r="K35" s="22"/>
      <c r="L35" s="22"/>
      <c r="M35" s="22"/>
      <c r="N35" s="22"/>
      <c r="O35" s="22"/>
      <c r="P35" s="22"/>
    </row>
    <row r="36" spans="1:16" ht="39" customHeight="1" x14ac:dyDescent="0.15">
      <c r="A36" s="22"/>
      <c r="B36" s="35"/>
      <c r="C36" s="1181" t="s">
        <v>534</v>
      </c>
      <c r="D36" s="1182"/>
      <c r="E36" s="1183"/>
      <c r="F36" s="36">
        <v>4.24</v>
      </c>
      <c r="G36" s="37">
        <v>1.08</v>
      </c>
      <c r="H36" s="37">
        <v>8.4499999999999993</v>
      </c>
      <c r="I36" s="37">
        <v>8.67</v>
      </c>
      <c r="J36" s="38">
        <v>6.52</v>
      </c>
      <c r="K36" s="22"/>
      <c r="L36" s="22"/>
      <c r="M36" s="22"/>
      <c r="N36" s="22"/>
      <c r="O36" s="22"/>
      <c r="P36" s="22"/>
    </row>
    <row r="37" spans="1:16" ht="39" customHeight="1" x14ac:dyDescent="0.15">
      <c r="A37" s="22"/>
      <c r="B37" s="35"/>
      <c r="C37" s="1181" t="s">
        <v>535</v>
      </c>
      <c r="D37" s="1182"/>
      <c r="E37" s="1183"/>
      <c r="F37" s="36">
        <v>0.31</v>
      </c>
      <c r="G37" s="37">
        <v>0.42</v>
      </c>
      <c r="H37" s="37" t="s">
        <v>536</v>
      </c>
      <c r="I37" s="37">
        <v>1.36</v>
      </c>
      <c r="J37" s="38">
        <v>0.51</v>
      </c>
      <c r="K37" s="22"/>
      <c r="L37" s="22"/>
      <c r="M37" s="22"/>
      <c r="N37" s="22"/>
      <c r="O37" s="22"/>
      <c r="P37" s="22"/>
    </row>
    <row r="38" spans="1:16" ht="39" customHeight="1" x14ac:dyDescent="0.15">
      <c r="A38" s="22"/>
      <c r="B38" s="35"/>
      <c r="C38" s="1181" t="s">
        <v>537</v>
      </c>
      <c r="D38" s="1182"/>
      <c r="E38" s="1183"/>
      <c r="F38" s="36">
        <v>0.57999999999999996</v>
      </c>
      <c r="G38" s="37">
        <v>0.46</v>
      </c>
      <c r="H38" s="37">
        <v>0.25</v>
      </c>
      <c r="I38" s="37">
        <v>0.19</v>
      </c>
      <c r="J38" s="38">
        <v>0.24</v>
      </c>
      <c r="K38" s="22"/>
      <c r="L38" s="22"/>
      <c r="M38" s="22"/>
      <c r="N38" s="22"/>
      <c r="O38" s="22"/>
      <c r="P38" s="22"/>
    </row>
    <row r="39" spans="1:16" ht="39" customHeight="1" x14ac:dyDescent="0.15">
      <c r="A39" s="22"/>
      <c r="B39" s="35"/>
      <c r="C39" s="1181" t="s">
        <v>538</v>
      </c>
      <c r="D39" s="1182"/>
      <c r="E39" s="1183"/>
      <c r="F39" s="36">
        <v>0.01</v>
      </c>
      <c r="G39" s="37">
        <v>0.01</v>
      </c>
      <c r="H39" s="37">
        <v>0.02</v>
      </c>
      <c r="I39" s="37">
        <v>0.02</v>
      </c>
      <c r="J39" s="38">
        <v>0.02</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485</v>
      </c>
      <c r="G42" s="37" t="s">
        <v>485</v>
      </c>
      <c r="H42" s="37" t="s">
        <v>485</v>
      </c>
      <c r="I42" s="37" t="s">
        <v>485</v>
      </c>
      <c r="J42" s="38" t="s">
        <v>485</v>
      </c>
      <c r="K42" s="22"/>
      <c r="L42" s="22"/>
      <c r="M42" s="22"/>
      <c r="N42" s="22"/>
      <c r="O42" s="22"/>
      <c r="P42" s="22"/>
    </row>
    <row r="43" spans="1:16" ht="39" customHeight="1" thickBot="1" x14ac:dyDescent="0.2">
      <c r="A43" s="22"/>
      <c r="B43" s="40"/>
      <c r="C43" s="1184" t="s">
        <v>540</v>
      </c>
      <c r="D43" s="1185"/>
      <c r="E43" s="1186"/>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tf747TAQWLcOJFps6pvFb//6YGIpslZBwhlkNByFdaXtQanfYW7s8qo8rVNiQHi+Sz8eI/mjXnDLLk4QXTtzQ==" saltValue="drdXZxxO5FswZT6FwUyH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0" zoomScaleSheetLayoutView="55" workbookViewId="0">
      <selection activeCell="T43" sqref="T43"/>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458</v>
      </c>
      <c r="L45" s="60">
        <v>483</v>
      </c>
      <c r="M45" s="60">
        <v>481</v>
      </c>
      <c r="N45" s="60">
        <v>460</v>
      </c>
      <c r="O45" s="61">
        <v>529</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485</v>
      </c>
      <c r="L46" s="64" t="s">
        <v>485</v>
      </c>
      <c r="M46" s="64" t="s">
        <v>485</v>
      </c>
      <c r="N46" s="64" t="s">
        <v>485</v>
      </c>
      <c r="O46" s="65" t="s">
        <v>485</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485</v>
      </c>
      <c r="L47" s="64" t="s">
        <v>485</v>
      </c>
      <c r="M47" s="64" t="s">
        <v>485</v>
      </c>
      <c r="N47" s="64" t="s">
        <v>485</v>
      </c>
      <c r="O47" s="65" t="s">
        <v>485</v>
      </c>
      <c r="P47" s="48"/>
      <c r="Q47" s="48"/>
      <c r="R47" s="48"/>
      <c r="S47" s="48"/>
      <c r="T47" s="48"/>
      <c r="U47" s="48"/>
    </row>
    <row r="48" spans="1:21" ht="30.75" customHeight="1" x14ac:dyDescent="0.15">
      <c r="A48" s="48"/>
      <c r="B48" s="1214"/>
      <c r="C48" s="1215"/>
      <c r="D48" s="62"/>
      <c r="E48" s="1191" t="s">
        <v>13</v>
      </c>
      <c r="F48" s="1191"/>
      <c r="G48" s="1191"/>
      <c r="H48" s="1191"/>
      <c r="I48" s="1191"/>
      <c r="J48" s="1192"/>
      <c r="K48" s="63">
        <v>0</v>
      </c>
      <c r="L48" s="64">
        <v>0</v>
      </c>
      <c r="M48" s="64">
        <v>0</v>
      </c>
      <c r="N48" s="64">
        <v>1</v>
      </c>
      <c r="O48" s="65">
        <v>1</v>
      </c>
      <c r="P48" s="48"/>
      <c r="Q48" s="48"/>
      <c r="R48" s="48"/>
      <c r="S48" s="48"/>
      <c r="T48" s="48"/>
      <c r="U48" s="48"/>
    </row>
    <row r="49" spans="1:21" ht="30.75" customHeight="1" x14ac:dyDescent="0.15">
      <c r="A49" s="48"/>
      <c r="B49" s="1214"/>
      <c r="C49" s="1215"/>
      <c r="D49" s="62"/>
      <c r="E49" s="1191" t="s">
        <v>14</v>
      </c>
      <c r="F49" s="1191"/>
      <c r="G49" s="1191"/>
      <c r="H49" s="1191"/>
      <c r="I49" s="1191"/>
      <c r="J49" s="1192"/>
      <c r="K49" s="63">
        <v>1</v>
      </c>
      <c r="L49" s="64">
        <v>1</v>
      </c>
      <c r="M49" s="64">
        <v>1</v>
      </c>
      <c r="N49" s="64">
        <v>1</v>
      </c>
      <c r="O49" s="65">
        <v>1</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485</v>
      </c>
      <c r="L50" s="64" t="s">
        <v>485</v>
      </c>
      <c r="M50" s="64" t="s">
        <v>485</v>
      </c>
      <c r="N50" s="64" t="s">
        <v>485</v>
      </c>
      <c r="O50" s="65" t="s">
        <v>485</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485</v>
      </c>
      <c r="L51" s="64" t="s">
        <v>485</v>
      </c>
      <c r="M51" s="64" t="s">
        <v>485</v>
      </c>
      <c r="N51" s="64" t="s">
        <v>485</v>
      </c>
      <c r="O51" s="65" t="s">
        <v>485</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346</v>
      </c>
      <c r="L52" s="64">
        <v>356</v>
      </c>
      <c r="M52" s="64">
        <v>351</v>
      </c>
      <c r="N52" s="64">
        <v>327</v>
      </c>
      <c r="O52" s="65">
        <v>377</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113</v>
      </c>
      <c r="L53" s="69">
        <v>128</v>
      </c>
      <c r="M53" s="69">
        <v>131</v>
      </c>
      <c r="N53" s="69">
        <v>135</v>
      </c>
      <c r="O53" s="70">
        <v>154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4+1N9VmeiN4YHqbYSpAiA7l5GPn+niT16cbGCXeTQMGKJ0+loc+uUpJt8EMD2uxPxLy83yt+d3StjOKp/sleTg==" saltValue="ZMnJtWWGq3XUR6mE2FOBP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4272</v>
      </c>
      <c r="J41" s="344">
        <v>4535</v>
      </c>
      <c r="K41" s="344">
        <v>4402</v>
      </c>
      <c r="L41" s="344">
        <v>4300</v>
      </c>
      <c r="M41" s="345">
        <v>3998</v>
      </c>
    </row>
    <row r="42" spans="2:13" ht="27.75" customHeight="1" x14ac:dyDescent="0.15">
      <c r="B42" s="1222"/>
      <c r="C42" s="1223"/>
      <c r="D42" s="106"/>
      <c r="E42" s="1226" t="s">
        <v>32</v>
      </c>
      <c r="F42" s="1226"/>
      <c r="G42" s="1226"/>
      <c r="H42" s="1227"/>
      <c r="I42" s="346" t="s">
        <v>485</v>
      </c>
      <c r="J42" s="347">
        <v>215</v>
      </c>
      <c r="K42" s="347" t="s">
        <v>485</v>
      </c>
      <c r="L42" s="347" t="s">
        <v>485</v>
      </c>
      <c r="M42" s="348" t="s">
        <v>485</v>
      </c>
    </row>
    <row r="43" spans="2:13" ht="27.75" customHeight="1" x14ac:dyDescent="0.15">
      <c r="B43" s="1222"/>
      <c r="C43" s="1223"/>
      <c r="D43" s="106"/>
      <c r="E43" s="1226" t="s">
        <v>33</v>
      </c>
      <c r="F43" s="1226"/>
      <c r="G43" s="1226"/>
      <c r="H43" s="1227"/>
      <c r="I43" s="346">
        <v>1</v>
      </c>
      <c r="J43" s="347">
        <v>1</v>
      </c>
      <c r="K43" s="347">
        <v>0</v>
      </c>
      <c r="L43" s="347">
        <v>0</v>
      </c>
      <c r="M43" s="348" t="s">
        <v>485</v>
      </c>
    </row>
    <row r="44" spans="2:13" ht="27.75" customHeight="1" x14ac:dyDescent="0.15">
      <c r="B44" s="1222"/>
      <c r="C44" s="1223"/>
      <c r="D44" s="106"/>
      <c r="E44" s="1226" t="s">
        <v>34</v>
      </c>
      <c r="F44" s="1226"/>
      <c r="G44" s="1226"/>
      <c r="H44" s="1227"/>
      <c r="I44" s="346">
        <v>6</v>
      </c>
      <c r="J44" s="347">
        <v>6</v>
      </c>
      <c r="K44" s="347">
        <v>1</v>
      </c>
      <c r="L44" s="347">
        <v>1</v>
      </c>
      <c r="M44" s="348">
        <v>0</v>
      </c>
    </row>
    <row r="45" spans="2:13" ht="27.75" customHeight="1" x14ac:dyDescent="0.15">
      <c r="B45" s="1222"/>
      <c r="C45" s="1223"/>
      <c r="D45" s="106"/>
      <c r="E45" s="1226" t="s">
        <v>35</v>
      </c>
      <c r="F45" s="1226"/>
      <c r="G45" s="1226"/>
      <c r="H45" s="1227"/>
      <c r="I45" s="346">
        <v>507</v>
      </c>
      <c r="J45" s="347">
        <v>527</v>
      </c>
      <c r="K45" s="347" t="s">
        <v>485</v>
      </c>
      <c r="L45" s="347">
        <v>509</v>
      </c>
      <c r="M45" s="348" t="s">
        <v>485</v>
      </c>
    </row>
    <row r="46" spans="2:13" ht="27.75" customHeight="1" x14ac:dyDescent="0.15">
      <c r="B46" s="1222"/>
      <c r="C46" s="1223"/>
      <c r="D46" s="107"/>
      <c r="E46" s="1226" t="s">
        <v>36</v>
      </c>
      <c r="F46" s="1226"/>
      <c r="G46" s="1226"/>
      <c r="H46" s="1227"/>
      <c r="I46" s="346" t="s">
        <v>485</v>
      </c>
      <c r="J46" s="347" t="s">
        <v>485</v>
      </c>
      <c r="K46" s="347" t="s">
        <v>485</v>
      </c>
      <c r="L46" s="347" t="s">
        <v>485</v>
      </c>
      <c r="M46" s="348" t="s">
        <v>485</v>
      </c>
    </row>
    <row r="47" spans="2:13" ht="27.75" customHeight="1" x14ac:dyDescent="0.15">
      <c r="B47" s="1222"/>
      <c r="C47" s="1223"/>
      <c r="D47" s="108"/>
      <c r="E47" s="1236" t="s">
        <v>37</v>
      </c>
      <c r="F47" s="1237"/>
      <c r="G47" s="1237"/>
      <c r="H47" s="1238"/>
      <c r="I47" s="346" t="s">
        <v>485</v>
      </c>
      <c r="J47" s="347" t="s">
        <v>485</v>
      </c>
      <c r="K47" s="347" t="s">
        <v>485</v>
      </c>
      <c r="L47" s="347" t="s">
        <v>485</v>
      </c>
      <c r="M47" s="348" t="s">
        <v>485</v>
      </c>
    </row>
    <row r="48" spans="2:13" ht="27.75" customHeight="1" x14ac:dyDescent="0.15">
      <c r="B48" s="1222"/>
      <c r="C48" s="1223"/>
      <c r="D48" s="106"/>
      <c r="E48" s="1226" t="s">
        <v>38</v>
      </c>
      <c r="F48" s="1226"/>
      <c r="G48" s="1226"/>
      <c r="H48" s="1227"/>
      <c r="I48" s="346" t="s">
        <v>485</v>
      </c>
      <c r="J48" s="347" t="s">
        <v>485</v>
      </c>
      <c r="K48" s="347" t="s">
        <v>485</v>
      </c>
      <c r="L48" s="347" t="s">
        <v>485</v>
      </c>
      <c r="M48" s="348" t="s">
        <v>485</v>
      </c>
    </row>
    <row r="49" spans="2:13" ht="27.75" customHeight="1" x14ac:dyDescent="0.15">
      <c r="B49" s="1224"/>
      <c r="C49" s="1225"/>
      <c r="D49" s="106"/>
      <c r="E49" s="1226" t="s">
        <v>39</v>
      </c>
      <c r="F49" s="1226"/>
      <c r="G49" s="1226"/>
      <c r="H49" s="1227"/>
      <c r="I49" s="346" t="s">
        <v>485</v>
      </c>
      <c r="J49" s="347" t="s">
        <v>485</v>
      </c>
      <c r="K49" s="347" t="s">
        <v>485</v>
      </c>
      <c r="L49" s="347" t="s">
        <v>485</v>
      </c>
      <c r="M49" s="348" t="s">
        <v>485</v>
      </c>
    </row>
    <row r="50" spans="2:13" ht="27.75" customHeight="1" x14ac:dyDescent="0.15">
      <c r="B50" s="1220" t="s">
        <v>40</v>
      </c>
      <c r="C50" s="1221"/>
      <c r="D50" s="109"/>
      <c r="E50" s="1226" t="s">
        <v>41</v>
      </c>
      <c r="F50" s="1226"/>
      <c r="G50" s="1226"/>
      <c r="H50" s="1227"/>
      <c r="I50" s="346">
        <v>4140</v>
      </c>
      <c r="J50" s="347">
        <v>4468</v>
      </c>
      <c r="K50" s="347">
        <v>4440</v>
      </c>
      <c r="L50" s="347">
        <v>4495</v>
      </c>
      <c r="M50" s="348">
        <v>4730</v>
      </c>
    </row>
    <row r="51" spans="2:13" ht="27.75" customHeight="1" x14ac:dyDescent="0.15">
      <c r="B51" s="1222"/>
      <c r="C51" s="1223"/>
      <c r="D51" s="106"/>
      <c r="E51" s="1226" t="s">
        <v>42</v>
      </c>
      <c r="F51" s="1226"/>
      <c r="G51" s="1226"/>
      <c r="H51" s="1227"/>
      <c r="I51" s="346" t="s">
        <v>485</v>
      </c>
      <c r="J51" s="347" t="s">
        <v>485</v>
      </c>
      <c r="K51" s="347" t="s">
        <v>485</v>
      </c>
      <c r="L51" s="347" t="s">
        <v>485</v>
      </c>
      <c r="M51" s="348" t="s">
        <v>485</v>
      </c>
    </row>
    <row r="52" spans="2:13" ht="27.75" customHeight="1" x14ac:dyDescent="0.15">
      <c r="B52" s="1224"/>
      <c r="C52" s="1225"/>
      <c r="D52" s="106"/>
      <c r="E52" s="1226" t="s">
        <v>43</v>
      </c>
      <c r="F52" s="1226"/>
      <c r="G52" s="1226"/>
      <c r="H52" s="1227"/>
      <c r="I52" s="346">
        <v>3099</v>
      </c>
      <c r="J52" s="347">
        <v>3344</v>
      </c>
      <c r="K52" s="347">
        <v>3262</v>
      </c>
      <c r="L52" s="347">
        <v>3199</v>
      </c>
      <c r="M52" s="348">
        <v>3029</v>
      </c>
    </row>
    <row r="53" spans="2:13" ht="27.75" customHeight="1" thickBot="1" x14ac:dyDescent="0.2">
      <c r="B53" s="1228" t="s">
        <v>19</v>
      </c>
      <c r="C53" s="1229"/>
      <c r="D53" s="110"/>
      <c r="E53" s="1230" t="s">
        <v>44</v>
      </c>
      <c r="F53" s="1230"/>
      <c r="G53" s="1230"/>
      <c r="H53" s="1231"/>
      <c r="I53" s="349">
        <v>-2455</v>
      </c>
      <c r="J53" s="350">
        <v>-2529</v>
      </c>
      <c r="K53" s="350">
        <v>-3299</v>
      </c>
      <c r="L53" s="350">
        <v>-2883</v>
      </c>
      <c r="M53" s="351">
        <v>-3761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EUWrpit2sI5lDi+0t1yLXuYbRSGqzz3AFk+hM2YWLggcjFzL02tPz5MOJJbHHs/PrFRGM3WBSDQkEFxHaqW6qw==" saltValue="PaIMEQFkfmeUVaaAKJRVd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63" sqref="A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1936</v>
      </c>
      <c r="G55" s="352">
        <v>1840</v>
      </c>
      <c r="H55" s="353">
        <v>1840</v>
      </c>
    </row>
    <row r="56" spans="2:8" ht="52.5" customHeight="1" x14ac:dyDescent="0.15">
      <c r="B56" s="122"/>
      <c r="C56" s="1249" t="s">
        <v>47</v>
      </c>
      <c r="D56" s="1249"/>
      <c r="E56" s="1250"/>
      <c r="F56" s="354">
        <v>505</v>
      </c>
      <c r="G56" s="354">
        <v>525</v>
      </c>
      <c r="H56" s="355">
        <v>486</v>
      </c>
    </row>
    <row r="57" spans="2:8" ht="53.25" customHeight="1" x14ac:dyDescent="0.15">
      <c r="B57" s="122"/>
      <c r="C57" s="1251" t="s">
        <v>48</v>
      </c>
      <c r="D57" s="1251"/>
      <c r="E57" s="1252"/>
      <c r="F57" s="356">
        <v>1999</v>
      </c>
      <c r="G57" s="356">
        <v>2187</v>
      </c>
      <c r="H57" s="357">
        <v>2404</v>
      </c>
    </row>
    <row r="58" spans="2:8" ht="45.75" customHeight="1" x14ac:dyDescent="0.15">
      <c r="B58" s="123"/>
      <c r="C58" s="1239" t="s">
        <v>546</v>
      </c>
      <c r="D58" s="1240"/>
      <c r="E58" s="1241"/>
      <c r="F58" s="358">
        <v>552</v>
      </c>
      <c r="G58" s="358">
        <v>652</v>
      </c>
      <c r="H58" s="359">
        <v>802</v>
      </c>
    </row>
    <row r="59" spans="2:8" ht="45.75" customHeight="1" x14ac:dyDescent="0.15">
      <c r="B59" s="123"/>
      <c r="C59" s="1239" t="s">
        <v>547</v>
      </c>
      <c r="D59" s="1240"/>
      <c r="E59" s="1241"/>
      <c r="F59" s="358">
        <v>496</v>
      </c>
      <c r="G59" s="358">
        <v>514</v>
      </c>
      <c r="H59" s="359">
        <v>519</v>
      </c>
    </row>
    <row r="60" spans="2:8" ht="45.75" customHeight="1" x14ac:dyDescent="0.15">
      <c r="B60" s="123"/>
      <c r="C60" s="1239" t="s">
        <v>548</v>
      </c>
      <c r="D60" s="1240"/>
      <c r="E60" s="1241"/>
      <c r="F60" s="358">
        <v>170</v>
      </c>
      <c r="G60" s="358">
        <v>160</v>
      </c>
      <c r="H60" s="359">
        <v>176</v>
      </c>
    </row>
    <row r="61" spans="2:8" ht="45.75" customHeight="1" x14ac:dyDescent="0.15">
      <c r="B61" s="123"/>
      <c r="C61" s="1239" t="s">
        <v>549</v>
      </c>
      <c r="D61" s="1240"/>
      <c r="E61" s="1241"/>
      <c r="F61" s="358">
        <v>138</v>
      </c>
      <c r="G61" s="358">
        <v>154</v>
      </c>
      <c r="H61" s="359">
        <v>148</v>
      </c>
    </row>
    <row r="62" spans="2:8" ht="45.75" customHeight="1" thickBot="1" x14ac:dyDescent="0.2">
      <c r="B62" s="124"/>
      <c r="C62" s="1242" t="s">
        <v>550</v>
      </c>
      <c r="D62" s="1243"/>
      <c r="E62" s="1244"/>
      <c r="F62" s="360">
        <v>147</v>
      </c>
      <c r="G62" s="360">
        <v>137</v>
      </c>
      <c r="H62" s="361">
        <v>124</v>
      </c>
    </row>
    <row r="63" spans="2:8" ht="52.5" customHeight="1" thickBot="1" x14ac:dyDescent="0.2">
      <c r="B63" s="125"/>
      <c r="C63" s="1245" t="s">
        <v>49</v>
      </c>
      <c r="D63" s="1245"/>
      <c r="E63" s="1246"/>
      <c r="F63" s="362">
        <v>4440</v>
      </c>
      <c r="G63" s="362">
        <v>4552</v>
      </c>
      <c r="H63" s="363">
        <v>4730</v>
      </c>
    </row>
    <row r="64" spans="2:8" x14ac:dyDescent="0.15"/>
  </sheetData>
  <sheetProtection algorithmName="SHA-512" hashValue="UxAq7dpWp7TrkVJN5sYq11pM+JQj9aD7R5uvgSPv6P/jNe1g7cByb6qd8QHFaFl7+OCOhPAebCkbzyJJ/0AppA==" saltValue="80X7CDdX4+bDQYlm8WeN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3DE8F-A33C-4E3B-8C2D-71FC5FC5F404}">
  <sheetPr>
    <pageSetUpPr fitToPage="1"/>
  </sheetPr>
  <dimension ref="A1:DE85"/>
  <sheetViews>
    <sheetView zoomScale="60" zoomScaleNormal="60" workbookViewId="0">
      <selection activeCell="AN55" sqref="AN55:BA5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551</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552</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553</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554</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555</v>
      </c>
      <c r="AO51" s="1256"/>
      <c r="AP51" s="1256"/>
      <c r="AQ51" s="1256"/>
      <c r="AR51" s="1256"/>
      <c r="AS51" s="1256"/>
      <c r="AT51" s="1256"/>
      <c r="AU51" s="1256"/>
      <c r="AV51" s="1256"/>
      <c r="AW51" s="1256"/>
      <c r="AX51" s="1256"/>
      <c r="AY51" s="1256"/>
      <c r="AZ51" s="1256"/>
      <c r="BA51" s="1256"/>
      <c r="BB51" s="1256" t="s">
        <v>556</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557</v>
      </c>
      <c r="BC53" s="1256"/>
      <c r="BD53" s="1256"/>
      <c r="BE53" s="1256"/>
      <c r="BF53" s="1256"/>
      <c r="BG53" s="1256"/>
      <c r="BH53" s="1256"/>
      <c r="BI53" s="1256"/>
      <c r="BJ53" s="1256"/>
      <c r="BK53" s="1256"/>
      <c r="BL53" s="1256"/>
      <c r="BM53" s="1256"/>
      <c r="BN53" s="1256"/>
      <c r="BO53" s="1256"/>
      <c r="BP53" s="1253">
        <v>32.4</v>
      </c>
      <c r="BQ53" s="1253"/>
      <c r="BR53" s="1253"/>
      <c r="BS53" s="1253"/>
      <c r="BT53" s="1253"/>
      <c r="BU53" s="1253"/>
      <c r="BV53" s="1253"/>
      <c r="BW53" s="1253"/>
      <c r="BX53" s="1253">
        <v>32.6</v>
      </c>
      <c r="BY53" s="1253"/>
      <c r="BZ53" s="1253"/>
      <c r="CA53" s="1253"/>
      <c r="CB53" s="1253"/>
      <c r="CC53" s="1253"/>
      <c r="CD53" s="1253"/>
      <c r="CE53" s="1253"/>
      <c r="CF53" s="1253">
        <v>34</v>
      </c>
      <c r="CG53" s="1253"/>
      <c r="CH53" s="1253"/>
      <c r="CI53" s="1253"/>
      <c r="CJ53" s="1253"/>
      <c r="CK53" s="1253"/>
      <c r="CL53" s="1253"/>
      <c r="CM53" s="1253"/>
      <c r="CN53" s="1253">
        <v>35</v>
      </c>
      <c r="CO53" s="1253"/>
      <c r="CP53" s="1253"/>
      <c r="CQ53" s="1253"/>
      <c r="CR53" s="1253"/>
      <c r="CS53" s="1253"/>
      <c r="CT53" s="1253"/>
      <c r="CU53" s="1253"/>
      <c r="CV53" s="1253">
        <v>37.6</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558</v>
      </c>
      <c r="AO55" s="1258"/>
      <c r="AP55" s="1258"/>
      <c r="AQ55" s="1258"/>
      <c r="AR55" s="1258"/>
      <c r="AS55" s="1258"/>
      <c r="AT55" s="1258"/>
      <c r="AU55" s="1258"/>
      <c r="AV55" s="1258"/>
      <c r="AW55" s="1258"/>
      <c r="AX55" s="1258"/>
      <c r="AY55" s="1258"/>
      <c r="AZ55" s="1258"/>
      <c r="BA55" s="1258"/>
      <c r="BB55" s="1256" t="s">
        <v>556</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557</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62.2</v>
      </c>
      <c r="BY57" s="1253"/>
      <c r="BZ57" s="1253"/>
      <c r="CA57" s="1253"/>
      <c r="CB57" s="1253"/>
      <c r="CC57" s="1253"/>
      <c r="CD57" s="1253"/>
      <c r="CE57" s="1253"/>
      <c r="CF57" s="1253">
        <v>63.6</v>
      </c>
      <c r="CG57" s="1253"/>
      <c r="CH57" s="1253"/>
      <c r="CI57" s="1253"/>
      <c r="CJ57" s="1253"/>
      <c r="CK57" s="1253"/>
      <c r="CL57" s="1253"/>
      <c r="CM57" s="1253"/>
      <c r="CN57" s="1253">
        <v>65.900000000000006</v>
      </c>
      <c r="CO57" s="1253"/>
      <c r="CP57" s="1253"/>
      <c r="CQ57" s="1253"/>
      <c r="CR57" s="1253"/>
      <c r="CS57" s="1253"/>
      <c r="CT57" s="1253"/>
      <c r="CU57" s="1253"/>
      <c r="CV57" s="1253">
        <v>66.599999999999994</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559</v>
      </c>
    </row>
    <row r="64" spans="1:109" x14ac:dyDescent="0.15">
      <c r="B64" s="372"/>
      <c r="G64" s="379"/>
      <c r="I64" s="392"/>
      <c r="J64" s="392"/>
      <c r="K64" s="392"/>
      <c r="L64" s="392"/>
      <c r="M64" s="392"/>
      <c r="N64" s="393"/>
      <c r="AM64" s="379"/>
      <c r="AN64" s="379" t="s">
        <v>552</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560</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554</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555</v>
      </c>
      <c r="AO73" s="1256"/>
      <c r="AP73" s="1256"/>
      <c r="AQ73" s="1256"/>
      <c r="AR73" s="1256"/>
      <c r="AS73" s="1256"/>
      <c r="AT73" s="1256"/>
      <c r="AU73" s="1256"/>
      <c r="AV73" s="1256"/>
      <c r="AW73" s="1256"/>
      <c r="AX73" s="1256"/>
      <c r="AY73" s="1256"/>
      <c r="AZ73" s="1256"/>
      <c r="BA73" s="1256"/>
      <c r="BB73" s="1256" t="s">
        <v>556</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561</v>
      </c>
      <c r="BC75" s="1256"/>
      <c r="BD75" s="1256"/>
      <c r="BE75" s="1256"/>
      <c r="BF75" s="1256"/>
      <c r="BG75" s="1256"/>
      <c r="BH75" s="1256"/>
      <c r="BI75" s="1256"/>
      <c r="BJ75" s="1256"/>
      <c r="BK75" s="1256"/>
      <c r="BL75" s="1256"/>
      <c r="BM75" s="1256"/>
      <c r="BN75" s="1256"/>
      <c r="BO75" s="1256"/>
      <c r="BP75" s="1253">
        <v>4.5</v>
      </c>
      <c r="BQ75" s="1253"/>
      <c r="BR75" s="1253"/>
      <c r="BS75" s="1253"/>
      <c r="BT75" s="1253"/>
      <c r="BU75" s="1253"/>
      <c r="BV75" s="1253"/>
      <c r="BW75" s="1253"/>
      <c r="BX75" s="1253">
        <v>4.5999999999999996</v>
      </c>
      <c r="BY75" s="1253"/>
      <c r="BZ75" s="1253"/>
      <c r="CA75" s="1253"/>
      <c r="CB75" s="1253"/>
      <c r="CC75" s="1253"/>
      <c r="CD75" s="1253"/>
      <c r="CE75" s="1253"/>
      <c r="CF75" s="1253">
        <v>5</v>
      </c>
      <c r="CG75" s="1253"/>
      <c r="CH75" s="1253"/>
      <c r="CI75" s="1253"/>
      <c r="CJ75" s="1253"/>
      <c r="CK75" s="1253"/>
      <c r="CL75" s="1253"/>
      <c r="CM75" s="1253"/>
      <c r="CN75" s="1253">
        <v>5.0999999999999996</v>
      </c>
      <c r="CO75" s="1253"/>
      <c r="CP75" s="1253"/>
      <c r="CQ75" s="1253"/>
      <c r="CR75" s="1253"/>
      <c r="CS75" s="1253"/>
      <c r="CT75" s="1253"/>
      <c r="CU75" s="1253"/>
      <c r="CV75" s="1253">
        <v>5.5</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558</v>
      </c>
      <c r="AO77" s="1258"/>
      <c r="AP77" s="1258"/>
      <c r="AQ77" s="1258"/>
      <c r="AR77" s="1258"/>
      <c r="AS77" s="1258"/>
      <c r="AT77" s="1258"/>
      <c r="AU77" s="1258"/>
      <c r="AV77" s="1258"/>
      <c r="AW77" s="1258"/>
      <c r="AX77" s="1258"/>
      <c r="AY77" s="1258"/>
      <c r="AZ77" s="1258"/>
      <c r="BA77" s="1258"/>
      <c r="BB77" s="1256" t="s">
        <v>556</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561</v>
      </c>
      <c r="BC79" s="1256"/>
      <c r="BD79" s="1256"/>
      <c r="BE79" s="1256"/>
      <c r="BF79" s="1256"/>
      <c r="BG79" s="1256"/>
      <c r="BH79" s="1256"/>
      <c r="BI79" s="1256"/>
      <c r="BJ79" s="1256"/>
      <c r="BK79" s="1256"/>
      <c r="BL79" s="1256"/>
      <c r="BM79" s="1256"/>
      <c r="BN79" s="1256"/>
      <c r="BO79" s="1256"/>
      <c r="BP79" s="1253">
        <v>7.4</v>
      </c>
      <c r="BQ79" s="1253"/>
      <c r="BR79" s="1253"/>
      <c r="BS79" s="1253"/>
      <c r="BT79" s="1253"/>
      <c r="BU79" s="1253"/>
      <c r="BV79" s="1253"/>
      <c r="BW79" s="1253"/>
      <c r="BX79" s="1253">
        <v>7.5</v>
      </c>
      <c r="BY79" s="1253"/>
      <c r="BZ79" s="1253"/>
      <c r="CA79" s="1253"/>
      <c r="CB79" s="1253"/>
      <c r="CC79" s="1253"/>
      <c r="CD79" s="1253"/>
      <c r="CE79" s="1253"/>
      <c r="CF79" s="1253">
        <v>7.5</v>
      </c>
      <c r="CG79" s="1253"/>
      <c r="CH79" s="1253"/>
      <c r="CI79" s="1253"/>
      <c r="CJ79" s="1253"/>
      <c r="CK79" s="1253"/>
      <c r="CL79" s="1253"/>
      <c r="CM79" s="1253"/>
      <c r="CN79" s="1253">
        <v>7.7</v>
      </c>
      <c r="CO79" s="1253"/>
      <c r="CP79" s="1253"/>
      <c r="CQ79" s="1253"/>
      <c r="CR79" s="1253"/>
      <c r="CS79" s="1253"/>
      <c r="CT79" s="1253"/>
      <c r="CU79" s="1253"/>
      <c r="CV79" s="1253">
        <v>8</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8" scale="6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8B672-1F83-428E-8F37-A563C6160A91}">
  <sheetPr>
    <pageSetUpPr fitToPage="1"/>
  </sheetPr>
  <dimension ref="A1:DR125"/>
  <sheetViews>
    <sheetView view="pageBreakPreview" topLeftCell="A76" zoomScale="60" zoomScaleNormal="100" workbookViewId="0">
      <selection activeCell="BL95" sqref="BL9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phoneticPr fontId="2"/>
  <pageMargins left="0.7" right="0.7" top="0.75" bottom="0.75" header="0.3" footer="0.3"/>
  <pageSetup paperSize="8" scale="4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47929-6FFC-48BA-AFAF-3A33167CC030}">
  <sheetPr>
    <pageSetUpPr fitToPage="1"/>
  </sheetPr>
  <dimension ref="A1:DR125"/>
  <sheetViews>
    <sheetView tabSelected="1" zoomScale="60" zoomScaleNormal="60" workbookViewId="0">
      <selection activeCell="CQ18" sqref="CQ1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phoneticPr fontId="2"/>
  <pageMargins left="0.7" right="0.7" top="0.75" bottom="0.75" header="0.3" footer="0.3"/>
  <pageSetup paperSize="8" scale="4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652199</v>
      </c>
      <c r="E3" s="144"/>
      <c r="F3" s="145">
        <v>301035</v>
      </c>
      <c r="G3" s="146"/>
      <c r="H3" s="147"/>
    </row>
    <row r="4" spans="1:8" x14ac:dyDescent="0.15">
      <c r="A4" s="148"/>
      <c r="B4" s="149"/>
      <c r="C4" s="150"/>
      <c r="D4" s="151">
        <v>35527</v>
      </c>
      <c r="E4" s="152"/>
      <c r="F4" s="153">
        <v>154376</v>
      </c>
      <c r="G4" s="154"/>
      <c r="H4" s="155"/>
    </row>
    <row r="5" spans="1:8" x14ac:dyDescent="0.15">
      <c r="A5" s="136" t="s">
        <v>518</v>
      </c>
      <c r="B5" s="141"/>
      <c r="C5" s="142"/>
      <c r="D5" s="143">
        <v>900762</v>
      </c>
      <c r="E5" s="144"/>
      <c r="F5" s="145">
        <v>277467</v>
      </c>
      <c r="G5" s="146"/>
      <c r="H5" s="147"/>
    </row>
    <row r="6" spans="1:8" x14ac:dyDescent="0.15">
      <c r="A6" s="148"/>
      <c r="B6" s="149"/>
      <c r="C6" s="150"/>
      <c r="D6" s="151">
        <v>24601</v>
      </c>
      <c r="E6" s="152"/>
      <c r="F6" s="153">
        <v>128378</v>
      </c>
      <c r="G6" s="154"/>
      <c r="H6" s="155"/>
    </row>
    <row r="7" spans="1:8" x14ac:dyDescent="0.15">
      <c r="A7" s="136" t="s">
        <v>519</v>
      </c>
      <c r="B7" s="141"/>
      <c r="C7" s="142"/>
      <c r="D7" s="143">
        <v>393712</v>
      </c>
      <c r="E7" s="144"/>
      <c r="F7" s="145">
        <v>282256</v>
      </c>
      <c r="G7" s="146"/>
      <c r="H7" s="147"/>
    </row>
    <row r="8" spans="1:8" x14ac:dyDescent="0.15">
      <c r="A8" s="148"/>
      <c r="B8" s="149"/>
      <c r="C8" s="150"/>
      <c r="D8" s="151">
        <v>41910</v>
      </c>
      <c r="E8" s="152"/>
      <c r="F8" s="153">
        <v>145453</v>
      </c>
      <c r="G8" s="154"/>
      <c r="H8" s="155"/>
    </row>
    <row r="9" spans="1:8" x14ac:dyDescent="0.15">
      <c r="A9" s="136" t="s">
        <v>520</v>
      </c>
      <c r="B9" s="141"/>
      <c r="C9" s="142"/>
      <c r="D9" s="143">
        <v>507374</v>
      </c>
      <c r="E9" s="144"/>
      <c r="F9" s="145">
        <v>295341</v>
      </c>
      <c r="G9" s="146"/>
      <c r="H9" s="147"/>
    </row>
    <row r="10" spans="1:8" x14ac:dyDescent="0.15">
      <c r="A10" s="148"/>
      <c r="B10" s="149"/>
      <c r="C10" s="150"/>
      <c r="D10" s="151">
        <v>21125</v>
      </c>
      <c r="E10" s="152"/>
      <c r="F10" s="153">
        <v>137402</v>
      </c>
      <c r="G10" s="154"/>
      <c r="H10" s="155"/>
    </row>
    <row r="11" spans="1:8" x14ac:dyDescent="0.15">
      <c r="A11" s="136" t="s">
        <v>521</v>
      </c>
      <c r="B11" s="141"/>
      <c r="C11" s="142"/>
      <c r="D11" s="143">
        <v>351487</v>
      </c>
      <c r="E11" s="144"/>
      <c r="F11" s="145">
        <v>292845</v>
      </c>
      <c r="G11" s="146"/>
      <c r="H11" s="147"/>
    </row>
    <row r="12" spans="1:8" x14ac:dyDescent="0.15">
      <c r="A12" s="148"/>
      <c r="B12" s="149"/>
      <c r="C12" s="156"/>
      <c r="D12" s="151">
        <v>3490</v>
      </c>
      <c r="E12" s="152"/>
      <c r="F12" s="153">
        <v>143187</v>
      </c>
      <c r="G12" s="154"/>
      <c r="H12" s="155"/>
    </row>
    <row r="13" spans="1:8" x14ac:dyDescent="0.15">
      <c r="A13" s="136"/>
      <c r="B13" s="141"/>
      <c r="C13" s="157"/>
      <c r="D13" s="158">
        <v>561107</v>
      </c>
      <c r="E13" s="159"/>
      <c r="F13" s="160">
        <v>289789</v>
      </c>
      <c r="G13" s="161"/>
      <c r="H13" s="147"/>
    </row>
    <row r="14" spans="1:8" x14ac:dyDescent="0.15">
      <c r="A14" s="148"/>
      <c r="B14" s="149"/>
      <c r="C14" s="150"/>
      <c r="D14" s="151">
        <v>25331</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4.5599999999999996</v>
      </c>
      <c r="C19" s="162">
        <f>ROUND(VALUE(SUBSTITUTE(実質収支比率等に係る経年分析!G$48,"▲","-")),2)</f>
        <v>1.51</v>
      </c>
      <c r="D19" s="162">
        <f>ROUND(VALUE(SUBSTITUTE(実質収支比率等に係る経年分析!H$48,"▲","-")),2)</f>
        <v>8.33</v>
      </c>
      <c r="E19" s="162">
        <f>ROUND(VALUE(SUBSTITUTE(実質収支比率等に係る経年分析!I$48,"▲","-")),2)</f>
        <v>10.039999999999999</v>
      </c>
      <c r="F19" s="162">
        <f>ROUND(VALUE(SUBSTITUTE(実質収支比率等に係る経年分析!J$48,"▲","-")),2)</f>
        <v>7.05</v>
      </c>
    </row>
    <row r="20" spans="1:11" x14ac:dyDescent="0.15">
      <c r="A20" s="162" t="s">
        <v>53</v>
      </c>
      <c r="B20" s="162">
        <f>ROUND(VALUE(SUBSTITUTE(実質収支比率等に係る経年分析!F$47,"▲","-")),2)</f>
        <v>75.5</v>
      </c>
      <c r="C20" s="162">
        <f>ROUND(VALUE(SUBSTITUTE(実質収支比率等に係る経年分析!G$47,"▲","-")),2)</f>
        <v>68.260000000000005</v>
      </c>
      <c r="D20" s="162">
        <f>ROUND(VALUE(SUBSTITUTE(実質収支比率等に係る経年分析!H$47,"▲","-")),2)</f>
        <v>67.27</v>
      </c>
      <c r="E20" s="162">
        <f>ROUND(VALUE(SUBSTITUTE(実質収支比率等に係る経年分析!I$47,"▲","-")),2)</f>
        <v>64.45</v>
      </c>
      <c r="F20" s="162">
        <f>ROUND(VALUE(SUBSTITUTE(実質収支比率等に係る経年分析!J$47,"▲","-")),2)</f>
        <v>62.88</v>
      </c>
    </row>
    <row r="21" spans="1:11" x14ac:dyDescent="0.15">
      <c r="A21" s="162" t="s">
        <v>54</v>
      </c>
      <c r="B21" s="162">
        <f>IF(ISNUMBER(VALUE(SUBSTITUTE(実質収支比率等に係る経年分析!F$49,"▲","-"))),ROUND(VALUE(SUBSTITUTE(実質収支比率等に係る経年分析!F$49,"▲","-")),2),NA())</f>
        <v>3.06</v>
      </c>
      <c r="C21" s="162">
        <f>IF(ISNUMBER(VALUE(SUBSTITUTE(実質収支比率等に係る経年分析!G$49,"▲","-"))),ROUND(VALUE(SUBSTITUTE(実質収支比率等に係る経年分析!G$49,"▲","-")),2),NA())</f>
        <v>-4.83</v>
      </c>
      <c r="D21" s="162">
        <f>IF(ISNUMBER(VALUE(SUBSTITUTE(実質収支比率等に係る経年分析!H$49,"▲","-"))),ROUND(VALUE(SUBSTITUTE(実質収支比率等に係る経年分析!H$49,"▲","-")),2),NA())</f>
        <v>5.08</v>
      </c>
      <c r="E21" s="162">
        <f>IF(ISNUMBER(VALUE(SUBSTITUTE(実質収支比率等に係る経年分析!I$49,"▲","-"))),ROUND(VALUE(SUBSTITUTE(実質収支比率等に係る経年分析!I$49,"▲","-")),2),NA())</f>
        <v>-1.69</v>
      </c>
      <c r="F21" s="162">
        <f>IF(ISNUMBER(VALUE(SUBSTITUTE(実質収支比率等に係る経年分析!J$49,"▲","-"))),ROUND(VALUE(SUBSTITUTE(実質収支比率等に係る経年分析!J$49,"▲","-")),2),NA())</f>
        <v>-2.75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0.57999999999999996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0.24</v>
      </c>
    </row>
    <row r="33" spans="1:16" x14ac:dyDescent="0.15">
      <c r="A33" s="163" t="str">
        <f>IF(連結実質赤字比率に係る赤字・黒字の構成分析!C$37="",NA(),連結実質赤字比率に係る赤字・黒字の構成分析!C$37)</f>
        <v>診療所特別会計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0.42</v>
      </c>
      <c r="F33" s="163">
        <f>IF(ROUND(VALUE(SUBSTITUTE(連結実質赤字比率に係る赤字・黒字の構成分析!H$37,"▲", "-")), 2) &lt; 0, ABS(ROUND(VALUE(SUBSTITUTE(連結実質赤字比率に係る赤字・黒字の構成分析!H$37,"▲", "-")), 2)), NA())</f>
        <v>0.12</v>
      </c>
      <c r="G33" s="163" t="e">
        <f>IF(ROUND(VALUE(SUBSTITUTE(連結実質赤字比率に係る赤字・黒字の構成分析!H$37,"▲", "-")), 2) &gt;= 0, ABS(ROUND(VALUE(SUBSTITUTE(連結実質赤字比率に係る赤字・黒字の構成分析!H$37,"▲", "-")), 2)), NA())</f>
        <v>#N/A</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1.36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0.51</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4.24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1.08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8.4499999999999993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8.67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6.52</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13.23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11.64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11.34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11.45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9.6300000000000008</v>
      </c>
    </row>
    <row r="36" spans="1:16" x14ac:dyDescent="0.15">
      <c r="A36" s="163" t="str">
        <f>IF(連結実質赤字比率に係る赤字・黒字の構成分析!C$34="",NA(),連結実質赤字比率に係る赤字・黒字の構成分析!C$34)</f>
        <v>船舶運航事業会計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104.83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88.24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89.82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89.05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84.63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346</v>
      </c>
      <c r="E42" s="164"/>
      <c r="F42" s="164"/>
      <c r="G42" s="164">
        <f>'実質公債費比率（分子）の構造'!L$52</f>
        <v>356</v>
      </c>
      <c r="H42" s="164"/>
      <c r="I42" s="164"/>
      <c r="J42" s="164">
        <f>'実質公債費比率（分子）の構造'!M$52</f>
        <v>351</v>
      </c>
      <c r="K42" s="164"/>
      <c r="L42" s="164"/>
      <c r="M42" s="164">
        <f>'実質公債費比率（分子）の構造'!N$52</f>
        <v>327</v>
      </c>
      <c r="N42" s="164"/>
      <c r="O42" s="164"/>
      <c r="P42" s="164">
        <f>'実質公債費比率（分子）の構造'!O$52</f>
        <v>377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v>
      </c>
      <c r="C45" s="164"/>
      <c r="D45" s="164"/>
      <c r="E45" s="164">
        <f>'実質公債費比率（分子）の構造'!L$49</f>
        <v>1</v>
      </c>
      <c r="F45" s="164"/>
      <c r="G45" s="164"/>
      <c r="H45" s="164">
        <f>'実質公債費比率（分子）の構造'!M$49</f>
        <v>1</v>
      </c>
      <c r="I45" s="164"/>
      <c r="J45" s="164"/>
      <c r="K45" s="164">
        <f>'実質公債費比率（分子）の構造'!N$49</f>
        <v>1</v>
      </c>
      <c r="L45" s="164"/>
      <c r="M45" s="164"/>
      <c r="N45" s="164">
        <f>'実質公債費比率（分子）の構造'!O$49</f>
        <v>1</v>
      </c>
      <c r="O45" s="164"/>
      <c r="P45" s="164"/>
    </row>
    <row r="46" spans="1:16" x14ac:dyDescent="0.15">
      <c r="A46" s="164" t="s">
        <v>64</v>
      </c>
      <c r="B46" s="164">
        <f>'実質公債費比率（分子）の構造'!K$48</f>
        <v>0</v>
      </c>
      <c r="C46" s="164"/>
      <c r="D46" s="164"/>
      <c r="E46" s="164">
        <f>'実質公債費比率（分子）の構造'!L$48</f>
        <v>0</v>
      </c>
      <c r="F46" s="164"/>
      <c r="G46" s="164"/>
      <c r="H46" s="164">
        <f>'実質公債費比率（分子）の構造'!M$48</f>
        <v>0</v>
      </c>
      <c r="I46" s="164"/>
      <c r="J46" s="164"/>
      <c r="K46" s="164">
        <f>'実質公債費比率（分子）の構造'!N$48</f>
        <v>1</v>
      </c>
      <c r="L46" s="164"/>
      <c r="M46" s="164"/>
      <c r="N46" s="164">
        <f>'実質公債費比率（分子）の構造'!O$48</f>
        <v>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458</v>
      </c>
      <c r="C49" s="164"/>
      <c r="D49" s="164"/>
      <c r="E49" s="164">
        <f>'実質公債費比率（分子）の構造'!L$45</f>
        <v>483</v>
      </c>
      <c r="F49" s="164"/>
      <c r="G49" s="164"/>
      <c r="H49" s="164">
        <f>'実質公債費比率（分子）の構造'!M$45</f>
        <v>481</v>
      </c>
      <c r="I49" s="164"/>
      <c r="J49" s="164"/>
      <c r="K49" s="164">
        <f>'実質公債費比率（分子）の構造'!N$45</f>
        <v>460</v>
      </c>
      <c r="L49" s="164"/>
      <c r="M49" s="164"/>
      <c r="N49" s="164">
        <f>'実質公債費比率（分子）の構造'!O$45</f>
        <v>529</v>
      </c>
      <c r="O49" s="164"/>
      <c r="P49" s="164"/>
    </row>
    <row r="50" spans="1:16" x14ac:dyDescent="0.15">
      <c r="A50" s="164" t="s">
        <v>67</v>
      </c>
      <c r="B50" s="164" t="e">
        <f>NA()</f>
        <v>#N/A</v>
      </c>
      <c r="C50" s="164">
        <f>IF(ISNUMBER('実質公債費比率（分子）の構造'!K$53),'実質公債費比率（分子）の構造'!K$53,NA())</f>
        <v>113</v>
      </c>
      <c r="D50" s="164" t="e">
        <f>NA()</f>
        <v>#N/A</v>
      </c>
      <c r="E50" s="164" t="e">
        <f>NA()</f>
        <v>#N/A</v>
      </c>
      <c r="F50" s="164">
        <f>IF(ISNUMBER('実質公債費比率（分子）の構造'!L$53),'実質公債費比率（分子）の構造'!L$53,NA())</f>
        <v>128</v>
      </c>
      <c r="G50" s="164" t="e">
        <f>NA()</f>
        <v>#N/A</v>
      </c>
      <c r="H50" s="164" t="e">
        <f>NA()</f>
        <v>#N/A</v>
      </c>
      <c r="I50" s="164">
        <f>IF(ISNUMBER('実質公債費比率（分子）の構造'!M$53),'実質公債費比率（分子）の構造'!M$53,NA())</f>
        <v>131</v>
      </c>
      <c r="J50" s="164" t="e">
        <f>NA()</f>
        <v>#N/A</v>
      </c>
      <c r="K50" s="164" t="e">
        <f>NA()</f>
        <v>#N/A</v>
      </c>
      <c r="L50" s="164">
        <f>IF(ISNUMBER('実質公債費比率（分子）の構造'!N$53),'実質公債費比率（分子）の構造'!N$53,NA())</f>
        <v>135</v>
      </c>
      <c r="M50" s="164" t="e">
        <f>NA()</f>
        <v>#N/A</v>
      </c>
      <c r="N50" s="164" t="e">
        <f>NA()</f>
        <v>#N/A</v>
      </c>
      <c r="O50" s="164">
        <f>IF(ISNUMBER('実質公債費比率（分子）の構造'!O$53),'実質公債費比率（分子）の構造'!O$53,NA())</f>
        <v>154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3099</v>
      </c>
      <c r="E56" s="163"/>
      <c r="F56" s="163"/>
      <c r="G56" s="163">
        <f>'将来負担比率（分子）の構造'!J$52</f>
        <v>3344</v>
      </c>
      <c r="H56" s="163"/>
      <c r="I56" s="163"/>
      <c r="J56" s="163">
        <f>'将来負担比率（分子）の構造'!K$52</f>
        <v>3262</v>
      </c>
      <c r="K56" s="163"/>
      <c r="L56" s="163"/>
      <c r="M56" s="163">
        <f>'将来負担比率（分子）の構造'!L$52</f>
        <v>3199</v>
      </c>
      <c r="N56" s="163"/>
      <c r="O56" s="163"/>
      <c r="P56" s="163">
        <f>'将来負担比率（分子）の構造'!M$52</f>
        <v>3029</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4140</v>
      </c>
      <c r="E58" s="163"/>
      <c r="F58" s="163"/>
      <c r="G58" s="163">
        <f>'将来負担比率（分子）の構造'!J$50</f>
        <v>4468</v>
      </c>
      <c r="H58" s="163"/>
      <c r="I58" s="163"/>
      <c r="J58" s="163">
        <f>'将来負担比率（分子）の構造'!K$50</f>
        <v>4440</v>
      </c>
      <c r="K58" s="163"/>
      <c r="L58" s="163"/>
      <c r="M58" s="163">
        <f>'将来負担比率（分子）の構造'!L$50</f>
        <v>4495</v>
      </c>
      <c r="N58" s="163"/>
      <c r="O58" s="163"/>
      <c r="P58" s="163">
        <f>'将来負担比率（分子）の構造'!M$50</f>
        <v>4730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507</v>
      </c>
      <c r="C62" s="163"/>
      <c r="D62" s="163"/>
      <c r="E62" s="163">
        <f>'将来負担比率（分子）の構造'!J$45</f>
        <v>527</v>
      </c>
      <c r="F62" s="163"/>
      <c r="G62" s="163"/>
      <c r="H62" s="163" t="str">
        <f>'将来負担比率（分子）の構造'!K$45</f>
        <v>-</v>
      </c>
      <c r="I62" s="163"/>
      <c r="J62" s="163"/>
      <c r="K62" s="163">
        <f>'将来負担比率（分子）の構造'!L$45</f>
        <v>509</v>
      </c>
      <c r="L62" s="163"/>
      <c r="M62" s="163"/>
      <c r="N62" s="163" t="str">
        <f>'将来負担比率（分子）の構造'!M$45</f>
        <v>-</v>
      </c>
      <c r="O62" s="163"/>
      <c r="P62" s="163"/>
    </row>
    <row r="63" spans="1:16" x14ac:dyDescent="0.15">
      <c r="A63" s="163" t="s">
        <v>34</v>
      </c>
      <c r="B63" s="163">
        <f>'将来負担比率（分子）の構造'!I$44</f>
        <v>6</v>
      </c>
      <c r="C63" s="163"/>
      <c r="D63" s="163"/>
      <c r="E63" s="163">
        <f>'将来負担比率（分子）の構造'!J$44</f>
        <v>6</v>
      </c>
      <c r="F63" s="163"/>
      <c r="G63" s="163"/>
      <c r="H63" s="163">
        <f>'将来負担比率（分子）の構造'!K$44</f>
        <v>1</v>
      </c>
      <c r="I63" s="163"/>
      <c r="J63" s="163"/>
      <c r="K63" s="163">
        <f>'将来負担比率（分子）の構造'!L$44</f>
        <v>1</v>
      </c>
      <c r="L63" s="163"/>
      <c r="M63" s="163"/>
      <c r="N63" s="163">
        <f>'将来負担比率（分子）の構造'!M$44</f>
        <v>0</v>
      </c>
      <c r="O63" s="163"/>
      <c r="P63" s="163"/>
    </row>
    <row r="64" spans="1:16" x14ac:dyDescent="0.15">
      <c r="A64" s="163" t="s">
        <v>33</v>
      </c>
      <c r="B64" s="163">
        <f>'将来負担比率（分子）の構造'!I$43</f>
        <v>1</v>
      </c>
      <c r="C64" s="163"/>
      <c r="D64" s="163"/>
      <c r="E64" s="163">
        <f>'将来負担比率（分子）の構造'!J$43</f>
        <v>1</v>
      </c>
      <c r="F64" s="163"/>
      <c r="G64" s="163"/>
      <c r="H64" s="163">
        <f>'将来負担比率（分子）の構造'!K$43</f>
        <v>0</v>
      </c>
      <c r="I64" s="163"/>
      <c r="J64" s="163"/>
      <c r="K64" s="163">
        <f>'将来負担比率（分子）の構造'!L$43</f>
        <v>0</v>
      </c>
      <c r="L64" s="163"/>
      <c r="M64" s="163"/>
      <c r="N64" s="163" t="str">
        <f>'将来負担比率（分子）の構造'!M$43</f>
        <v>-</v>
      </c>
      <c r="O64" s="163"/>
      <c r="P64" s="163"/>
    </row>
    <row r="65" spans="1:16" x14ac:dyDescent="0.15">
      <c r="A65" s="163" t="s">
        <v>32</v>
      </c>
      <c r="B65" s="163" t="str">
        <f>'将来負担比率（分子）の構造'!I$42</f>
        <v>-</v>
      </c>
      <c r="C65" s="163"/>
      <c r="D65" s="163"/>
      <c r="E65" s="163">
        <f>'将来負担比率（分子）の構造'!J$42</f>
        <v>215</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4272</v>
      </c>
      <c r="C66" s="163"/>
      <c r="D66" s="163"/>
      <c r="E66" s="163">
        <f>'将来負担比率（分子）の構造'!J$41</f>
        <v>4535</v>
      </c>
      <c r="F66" s="163"/>
      <c r="G66" s="163"/>
      <c r="H66" s="163">
        <f>'将来負担比率（分子）の構造'!K$41</f>
        <v>4402</v>
      </c>
      <c r="I66" s="163"/>
      <c r="J66" s="163"/>
      <c r="K66" s="163">
        <f>'将来負担比率（分子）の構造'!L$41</f>
        <v>4300</v>
      </c>
      <c r="L66" s="163"/>
      <c r="M66" s="163"/>
      <c r="N66" s="163">
        <f>'将来負担比率（分子）の構造'!M$41</f>
        <v>3998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1936</v>
      </c>
      <c r="C72" s="167">
        <f>基金残高に係る経年分析!G55</f>
        <v>1840</v>
      </c>
      <c r="D72" s="167">
        <f>基金残高に係る経年分析!H55</f>
        <v>1840</v>
      </c>
    </row>
    <row r="73" spans="1:16" x14ac:dyDescent="0.15">
      <c r="A73" s="166" t="s">
        <v>74</v>
      </c>
      <c r="B73" s="167">
        <f>基金残高に係る経年分析!F56</f>
        <v>505</v>
      </c>
      <c r="C73" s="167">
        <f>基金残高に係る経年分析!G56</f>
        <v>525</v>
      </c>
      <c r="D73" s="167">
        <f>基金残高に係る経年分析!H56</f>
        <v>486</v>
      </c>
    </row>
    <row r="74" spans="1:16" x14ac:dyDescent="0.15">
      <c r="A74" s="166" t="s">
        <v>75</v>
      </c>
      <c r="B74" s="167">
        <f>基金残高に係る経年分析!F57</f>
        <v>1999</v>
      </c>
      <c r="C74" s="167">
        <f>基金残高に係る経年分析!G57</f>
        <v>2187</v>
      </c>
      <c r="D74" s="167">
        <f>基金残高に係る経年分析!H57</f>
        <v>2404</v>
      </c>
    </row>
  </sheetData>
  <sheetProtection algorithmName="SHA-512" hashValue="oYXcF5x6y4u+p+nx0rc9gTUPkD4fynqQ0T5+/2mwfIGzO0KcPZQI7AlKydRPnaAgA4JND0uGK/AwIxRWlimsMA==" saltValue="F9aUUhXumPZkTOZUEm1g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友寄 雄太</cp:lastModifiedBy>
  <cp:lastPrinted>2026-09-16T23:41:37Z</cp:lastPrinted>
  <dcterms:created xsi:type="dcterms:W3CDTF">2026-02-23T10:09:02Z</dcterms:created>
  <dcterms:modified xsi:type="dcterms:W3CDTF">2026-09-16T23:45:05Z</dcterms:modified>
  <cp:category/>
</cp:coreProperties>
</file>