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4\伊江村役場\07農林水産課\88営農担当（将矢整理中！）\01-3認定農業者（農業経営改善計画認定）\認定農業者様式\ＨＰ添付用\"/>
    </mc:Choice>
  </mc:AlternateContent>
  <xr:revisionPtr revIDLastSave="0" documentId="13_ncr:1_{29E65446-15EB-4EC2-B3B3-6C104B1FB35E}" xr6:coauthVersionLast="36" xr6:coauthVersionMax="44" xr10:uidLastSave="{00000000-0000-0000-0000-000000000000}"/>
  <bookViews>
    <workbookView xWindow="0" yWindow="0" windowWidth="28800" windowHeight="11385" xr2:uid="{00000000-000D-0000-FFFF-FFFF00000000}"/>
  </bookViews>
  <sheets>
    <sheet name="【様式１】　耕種・加工 (５年目) " sheetId="9" r:id="rId1"/>
    <sheet name="【様式２】取組内容" sheetId="10" r:id="rId2"/>
    <sheet name="【様式２】取組内容記載例" sheetId="13" r:id="rId3"/>
    <sheet name="【様式３】経営現状と目標" sheetId="11" r:id="rId4"/>
    <sheet name="減価償却" sheetId="4" r:id="rId5"/>
    <sheet name="労働時間" sheetId="8" r:id="rId6"/>
  </sheets>
  <definedNames>
    <definedName name="_xlnm.Print_Area" localSheetId="0">'【様式１】　耕種・加工 (５年目) '!$A$1:$AL$53</definedName>
    <definedName name="_xlnm.Print_Area" localSheetId="1">【様式２】取組内容!$A$1:$J$47</definedName>
    <definedName name="_xlnm.Print_Area" localSheetId="2">【様式２】取組内容記載例!$A$1:$J$47</definedName>
    <definedName name="_xlnm.Print_Area" localSheetId="3">【様式３】経営現状と目標!$A$1:$V$36</definedName>
    <definedName name="_xlnm.Print_Area" localSheetId="4">減価償却!$A$1:$W$40</definedName>
  </definedNames>
  <calcPr calcId="191029"/>
</workbook>
</file>

<file path=xl/calcChain.xml><?xml version="1.0" encoding="utf-8"?>
<calcChain xmlns="http://schemas.openxmlformats.org/spreadsheetml/2006/main">
  <c r="E32" i="8" l="1"/>
  <c r="E31" i="8"/>
  <c r="E30" i="8"/>
  <c r="E29" i="8"/>
  <c r="E27" i="8"/>
  <c r="E26" i="8"/>
  <c r="E25" i="8"/>
  <c r="E24" i="8"/>
  <c r="R39" i="4"/>
  <c r="R38" i="4"/>
  <c r="R37" i="4"/>
  <c r="R36" i="4"/>
  <c r="R35" i="4"/>
  <c r="R34" i="4"/>
  <c r="N39" i="4"/>
  <c r="N38" i="4"/>
  <c r="N37" i="4"/>
  <c r="N36" i="4"/>
  <c r="N35" i="4"/>
  <c r="N34" i="4"/>
  <c r="J24" i="4"/>
  <c r="R31" i="4"/>
  <c r="R30" i="4"/>
  <c r="R29" i="4"/>
  <c r="R28" i="4"/>
  <c r="R27" i="4"/>
  <c r="N31" i="4"/>
  <c r="N30" i="4"/>
  <c r="N29" i="4"/>
  <c r="N28" i="4"/>
  <c r="N27" i="4"/>
  <c r="R23" i="4"/>
  <c r="R22" i="4"/>
  <c r="N23" i="4"/>
  <c r="N22" i="4"/>
  <c r="Q33" i="11" l="1"/>
  <c r="G33" i="11"/>
  <c r="W50" i="9"/>
  <c r="Z50" i="9" s="1"/>
  <c r="C50" i="9"/>
  <c r="C49" i="9"/>
  <c r="S48" i="9"/>
  <c r="V48" i="9" s="1"/>
  <c r="G48" i="9"/>
  <c r="J48" i="9" s="1"/>
  <c r="C48" i="9"/>
  <c r="W47" i="9"/>
  <c r="Z47" i="9" s="1"/>
  <c r="K47" i="9"/>
  <c r="N47" i="9" s="1"/>
  <c r="C47" i="9"/>
  <c r="C46" i="9"/>
  <c r="C45" i="9"/>
  <c r="Q38" i="9"/>
  <c r="H38" i="9"/>
  <c r="K38" i="9" s="1"/>
  <c r="D38" i="9"/>
  <c r="Q37" i="9"/>
  <c r="K37" i="9"/>
  <c r="H37" i="9"/>
  <c r="D37" i="9"/>
  <c r="H36" i="9"/>
  <c r="Q36" i="9" s="1"/>
  <c r="D36" i="9"/>
  <c r="K35" i="9"/>
  <c r="H35" i="9"/>
  <c r="Q35" i="9" s="1"/>
  <c r="D35" i="9"/>
  <c r="H34" i="9"/>
  <c r="Q34" i="9" s="1"/>
  <c r="D34" i="9"/>
  <c r="Q33" i="9"/>
  <c r="K33" i="9"/>
  <c r="H33" i="9"/>
  <c r="H39" i="9" s="1"/>
  <c r="D33" i="9"/>
  <c r="K32" i="9"/>
  <c r="H32" i="9"/>
  <c r="G51" i="9" s="1"/>
  <c r="J51" i="9" s="1"/>
  <c r="Y31" i="9"/>
  <c r="U31" i="9"/>
  <c r="S50" i="9" s="1"/>
  <c r="V50" i="9" s="1"/>
  <c r="Y30" i="9"/>
  <c r="W49" i="9" s="1"/>
  <c r="Z49" i="9" s="1"/>
  <c r="U30" i="9"/>
  <c r="S49" i="9" s="1"/>
  <c r="V49" i="9" s="1"/>
  <c r="Y29" i="9"/>
  <c r="W48" i="9" s="1"/>
  <c r="Z48" i="9" s="1"/>
  <c r="U29" i="9"/>
  <c r="Y28" i="9"/>
  <c r="U28" i="9"/>
  <c r="S47" i="9" s="1"/>
  <c r="V47" i="9" s="1"/>
  <c r="Y27" i="9"/>
  <c r="W46" i="9" s="1"/>
  <c r="Z46" i="9" s="1"/>
  <c r="U27" i="9"/>
  <c r="S46" i="9" s="1"/>
  <c r="V46" i="9" s="1"/>
  <c r="Y26" i="9"/>
  <c r="W45" i="9" s="1"/>
  <c r="Z45" i="9" s="1"/>
  <c r="U26" i="9"/>
  <c r="S45" i="9" s="1"/>
  <c r="V45" i="9" s="1"/>
  <c r="H21" i="9"/>
  <c r="H20" i="9"/>
  <c r="Q20" i="9" s="1"/>
  <c r="O50" i="9" s="1"/>
  <c r="R50" i="9" s="1"/>
  <c r="D20" i="9"/>
  <c r="Q19" i="9"/>
  <c r="O49" i="9" s="1"/>
  <c r="R49" i="9" s="1"/>
  <c r="H19" i="9"/>
  <c r="G49" i="9" s="1"/>
  <c r="J49" i="9" s="1"/>
  <c r="D19" i="9"/>
  <c r="K18" i="9"/>
  <c r="K48" i="9" s="1"/>
  <c r="N48" i="9" s="1"/>
  <c r="H18" i="9"/>
  <c r="Q18" i="9" s="1"/>
  <c r="O48" i="9" s="1"/>
  <c r="R48" i="9" s="1"/>
  <c r="D18" i="9"/>
  <c r="Q17" i="9"/>
  <c r="O47" i="9" s="1"/>
  <c r="R47" i="9" s="1"/>
  <c r="K17" i="9"/>
  <c r="H17" i="9"/>
  <c r="G47" i="9" s="1"/>
  <c r="J47" i="9" s="1"/>
  <c r="D17" i="9"/>
  <c r="K16" i="9"/>
  <c r="K46" i="9" s="1"/>
  <c r="N46" i="9" s="1"/>
  <c r="H16" i="9"/>
  <c r="Q16" i="9" s="1"/>
  <c r="O46" i="9" s="1"/>
  <c r="R46" i="9" s="1"/>
  <c r="D16" i="9"/>
  <c r="Q15" i="9"/>
  <c r="O45" i="9" s="1"/>
  <c r="R45" i="9" s="1"/>
  <c r="H15" i="9"/>
  <c r="K15" i="9" s="1"/>
  <c r="D15" i="9"/>
  <c r="K14" i="9"/>
  <c r="H14" i="9"/>
  <c r="Y13" i="9"/>
  <c r="U13" i="9"/>
  <c r="Y12" i="9"/>
  <c r="U12" i="9"/>
  <c r="Y11" i="9"/>
  <c r="U11" i="9"/>
  <c r="Y10" i="9"/>
  <c r="U10" i="9"/>
  <c r="Y9" i="9"/>
  <c r="U9" i="9"/>
  <c r="AI8" i="9"/>
  <c r="AI10" i="9" s="1"/>
  <c r="AI11" i="9" s="1"/>
  <c r="Y8" i="9"/>
  <c r="U8" i="9"/>
  <c r="K45" i="9" l="1"/>
  <c r="N45" i="9" s="1"/>
  <c r="K21" i="9"/>
  <c r="AI16" i="9" s="1"/>
  <c r="AI18" i="9" s="1"/>
  <c r="AI19" i="9" s="1"/>
  <c r="K34" i="9"/>
  <c r="K39" i="9" s="1"/>
  <c r="AI34" i="9" s="1"/>
  <c r="AI36" i="9" s="1"/>
  <c r="AI37" i="9" s="1"/>
  <c r="G45" i="9"/>
  <c r="J45" i="9" s="1"/>
  <c r="G46" i="9"/>
  <c r="J46" i="9" s="1"/>
  <c r="K20" i="9"/>
  <c r="K50" i="9" s="1"/>
  <c r="N50" i="9" s="1"/>
  <c r="AI26" i="9"/>
  <c r="AI28" i="9" s="1"/>
  <c r="K36" i="9"/>
  <c r="G50" i="9"/>
  <c r="J50" i="9" s="1"/>
  <c r="K19" i="9"/>
  <c r="K49" i="9" s="1"/>
  <c r="N49" i="9" s="1"/>
  <c r="AD45" i="9" l="1"/>
  <c r="AH45" i="9" s="1"/>
  <c r="AI29" i="9"/>
  <c r="K51" i="9"/>
  <c r="N51" i="9" s="1"/>
  <c r="AC33" i="8" l="1"/>
  <c r="AC19" i="8" s="1"/>
  <c r="AA33" i="8"/>
  <c r="Y33" i="8"/>
  <c r="Y19" i="8" s="1"/>
  <c r="Y20" i="8" s="1"/>
  <c r="W33" i="8"/>
  <c r="W19" i="8" s="1"/>
  <c r="W20" i="8" s="1"/>
  <c r="U33" i="8"/>
  <c r="S33" i="8"/>
  <c r="Q33" i="8"/>
  <c r="Q19" i="8" s="1"/>
  <c r="O33" i="8"/>
  <c r="M33" i="8"/>
  <c r="M19" i="8" s="1"/>
  <c r="M20" i="8" s="1"/>
  <c r="K33" i="8"/>
  <c r="K19" i="8" s="1"/>
  <c r="K20" i="8" s="1"/>
  <c r="I33" i="8"/>
  <c r="G33" i="8"/>
  <c r="E33" i="8"/>
  <c r="AE32" i="8"/>
  <c r="AE31" i="8"/>
  <c r="AE30" i="8"/>
  <c r="AE33" i="8" s="1"/>
  <c r="AE19" i="8" s="1"/>
  <c r="AE29" i="8"/>
  <c r="AC28" i="8"/>
  <c r="AA28" i="8"/>
  <c r="Y28" i="8"/>
  <c r="Y10" i="8" s="1"/>
  <c r="W28" i="8"/>
  <c r="U28" i="8"/>
  <c r="S28" i="8"/>
  <c r="S10" i="8" s="1"/>
  <c r="S11" i="8" s="1"/>
  <c r="Q28" i="8"/>
  <c r="O28" i="8"/>
  <c r="M28" i="8"/>
  <c r="M10" i="8" s="1"/>
  <c r="K28" i="8"/>
  <c r="I28" i="8"/>
  <c r="G28" i="8"/>
  <c r="G10" i="8" s="1"/>
  <c r="G11" i="8" s="1"/>
  <c r="E28" i="8"/>
  <c r="AE27" i="8"/>
  <c r="AE26" i="8"/>
  <c r="AE25" i="8"/>
  <c r="AE28" i="8" s="1"/>
  <c r="AE10" i="8" s="1"/>
  <c r="AE24" i="8"/>
  <c r="AA19" i="8"/>
  <c r="U19" i="8"/>
  <c r="S19" i="8"/>
  <c r="S20" i="8" s="1"/>
  <c r="O19" i="8"/>
  <c r="I19" i="8"/>
  <c r="G19" i="8"/>
  <c r="G20" i="8" s="1"/>
  <c r="AC18" i="8"/>
  <c r="AC20" i="8" s="1"/>
  <c r="AA18" i="8"/>
  <c r="AA20" i="8" s="1"/>
  <c r="Y18" i="8"/>
  <c r="W18" i="8"/>
  <c r="U18" i="8"/>
  <c r="U20" i="8" s="1"/>
  <c r="S18" i="8"/>
  <c r="Q18" i="8"/>
  <c r="Q20" i="8" s="1"/>
  <c r="O18" i="8"/>
  <c r="O20" i="8" s="1"/>
  <c r="M18" i="8"/>
  <c r="K18" i="8"/>
  <c r="I18" i="8"/>
  <c r="I20" i="8" s="1"/>
  <c r="G18" i="8"/>
  <c r="E18" i="8"/>
  <c r="AE17" i="8"/>
  <c r="AE16" i="8"/>
  <c r="AE15" i="8"/>
  <c r="AE14" i="8"/>
  <c r="AE13" i="8"/>
  <c r="AE12" i="8"/>
  <c r="AE18" i="8" s="1"/>
  <c r="AE20" i="8" s="1"/>
  <c r="U11" i="8"/>
  <c r="I11" i="8"/>
  <c r="AC10" i="8"/>
  <c r="AA10" i="8"/>
  <c r="AA11" i="8" s="1"/>
  <c r="W10" i="8"/>
  <c r="U10" i="8"/>
  <c r="Q10" i="8"/>
  <c r="O10" i="8"/>
  <c r="O11" i="8" s="1"/>
  <c r="K10" i="8"/>
  <c r="I10" i="8"/>
  <c r="AC9" i="8"/>
  <c r="AC11" i="8" s="1"/>
  <c r="AA9" i="8"/>
  <c r="Y9" i="8"/>
  <c r="Y11" i="8" s="1"/>
  <c r="W9" i="8"/>
  <c r="W11" i="8" s="1"/>
  <c r="U9" i="8"/>
  <c r="S9" i="8"/>
  <c r="Q9" i="8"/>
  <c r="Q11" i="8" s="1"/>
  <c r="O9" i="8"/>
  <c r="M9" i="8"/>
  <c r="M11" i="8" s="1"/>
  <c r="K9" i="8"/>
  <c r="K11" i="8" s="1"/>
  <c r="I9" i="8"/>
  <c r="G9" i="8"/>
  <c r="E9" i="8"/>
  <c r="AE8" i="8"/>
  <c r="AE7" i="8"/>
  <c r="AE6" i="8"/>
  <c r="AE5" i="8"/>
  <c r="AE4" i="8"/>
  <c r="AE3" i="8"/>
  <c r="AE9" i="8" s="1"/>
  <c r="AE11" i="8" l="1"/>
  <c r="J39" i="4"/>
  <c r="J38" i="4"/>
  <c r="J37" i="4"/>
  <c r="J36" i="4"/>
  <c r="J35" i="4"/>
  <c r="J34" i="4"/>
  <c r="J33" i="4"/>
  <c r="J31" i="4"/>
  <c r="J30" i="4"/>
  <c r="J29" i="4"/>
  <c r="J28" i="4"/>
  <c r="J27" i="4"/>
  <c r="J26" i="4"/>
  <c r="J19" i="4"/>
  <c r="R21" i="4" l="1"/>
  <c r="R20" i="4"/>
  <c r="J6" i="4" l="1"/>
  <c r="N6" i="4"/>
  <c r="R6" i="4"/>
  <c r="J7" i="4"/>
  <c r="N7" i="4" s="1"/>
  <c r="R7" i="4"/>
  <c r="J8" i="4"/>
  <c r="N8" i="4" s="1"/>
  <c r="R8" i="4"/>
  <c r="X13" i="4"/>
  <c r="J10" i="4"/>
  <c r="N10" i="4" s="1"/>
  <c r="R10" i="4"/>
  <c r="J11" i="4"/>
  <c r="N11" i="4" s="1"/>
  <c r="R11" i="4"/>
  <c r="R12" i="4"/>
  <c r="R13" i="4"/>
  <c r="J13" i="4"/>
  <c r="N13" i="4"/>
  <c r="J14" i="4"/>
  <c r="N14" i="4" s="1"/>
  <c r="R14" i="4"/>
  <c r="J15" i="4"/>
  <c r="N15" i="4"/>
  <c r="R15" i="4"/>
  <c r="J17" i="4"/>
  <c r="N17" i="4" s="1"/>
  <c r="R17" i="4"/>
  <c r="J18" i="4"/>
  <c r="N18" i="4" s="1"/>
  <c r="R18" i="4"/>
  <c r="N19" i="4"/>
  <c r="R19" i="4"/>
  <c r="J20" i="4"/>
  <c r="N20" i="4" s="1"/>
  <c r="J21" i="4"/>
  <c r="N21" i="4" s="1"/>
  <c r="J22" i="4"/>
  <c r="J23" i="4"/>
  <c r="AA25" i="4"/>
  <c r="N26" i="4"/>
  <c r="N32" i="4" s="1"/>
  <c r="R26" i="4"/>
  <c r="R32" i="4" s="1"/>
  <c r="J32" i="4"/>
  <c r="N33" i="4"/>
  <c r="N40" i="4" s="1"/>
  <c r="R33" i="4"/>
  <c r="R40" i="4" s="1"/>
  <c r="J40" i="4"/>
  <c r="R24" i="4" l="1"/>
  <c r="N24" i="4"/>
  <c r="J12" i="4"/>
  <c r="N12" i="4" s="1"/>
  <c r="J9" i="4"/>
  <c r="H16" i="4"/>
  <c r="R9" i="4"/>
  <c r="R16" i="4" s="1"/>
  <c r="N9" i="4" l="1"/>
  <c r="N16" i="4" s="1"/>
  <c r="J16" i="4"/>
</calcChain>
</file>

<file path=xl/sharedStrings.xml><?xml version="1.0" encoding="utf-8"?>
<sst xmlns="http://schemas.openxmlformats.org/spreadsheetml/2006/main" count="612" uniqueCount="183">
  <si>
    <t>現状</t>
  </si>
  <si>
    <t>棟</t>
    <rPh sb="0" eb="1">
      <t>トウ</t>
    </rPh>
    <phoneticPr fontId="3"/>
  </si>
  <si>
    <t>修繕費</t>
    <rPh sb="0" eb="3">
      <t>シュウゼンヒ</t>
    </rPh>
    <phoneticPr fontId="3"/>
  </si>
  <si>
    <t>合計</t>
    <rPh sb="0" eb="2">
      <t>ゴウケイ</t>
    </rPh>
    <phoneticPr fontId="3"/>
  </si>
  <si>
    <t>金額</t>
    <rPh sb="0" eb="2">
      <t>キンガク</t>
    </rPh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</si>
  <si>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</si>
  <si>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</si>
  <si>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</si>
  <si>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</si>
  <si>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</si>
  <si>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</si>
  <si>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</si>
  <si>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</si>
  <si>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</si>
  <si>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</si>
  <si>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</si>
  <si>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0" eb="2">
      <t>１ガツ</t>
    </rPh>
    <phoneticPr fontId="3"/>
  </si>
  <si>
    <t>年間就農日</t>
    <rPh sb="0" eb="2">
      <t>ネンカン</t>
    </rPh>
    <rPh sb="2" eb="3">
      <t>シュウ</t>
    </rPh>
    <rPh sb="3" eb="4">
      <t>ノウ</t>
    </rPh>
    <rPh sb="4" eb="5">
      <t>ビ</t>
    </rPh>
    <phoneticPr fontId="3"/>
  </si>
  <si>
    <t>構成員</t>
    <rPh sb="0" eb="3">
      <t>コウセイイン</t>
    </rPh>
    <phoneticPr fontId="3"/>
  </si>
  <si>
    <t>目標</t>
    <rPh sb="0" eb="2">
      <t>モクヒョウ</t>
    </rPh>
    <phoneticPr fontId="3"/>
  </si>
  <si>
    <t>販売金額</t>
    <rPh sb="0" eb="2">
      <t>ハンバイ</t>
    </rPh>
    <rPh sb="2" eb="4">
      <t>キンガク</t>
    </rPh>
    <phoneticPr fontId="3"/>
  </si>
  <si>
    <t>雇用労働</t>
    <rPh sb="0" eb="2">
      <t>コヨウ</t>
    </rPh>
    <rPh sb="2" eb="4">
      <t>ロウドウ</t>
    </rPh>
    <phoneticPr fontId="3"/>
  </si>
  <si>
    <t>家族労働</t>
    <rPh sb="0" eb="2">
      <t>カゾク</t>
    </rPh>
    <rPh sb="2" eb="4">
      <t>ロウドウ</t>
    </rPh>
    <phoneticPr fontId="3"/>
  </si>
  <si>
    <t>*　*　*　*</t>
    <phoneticPr fontId="3"/>
  </si>
  <si>
    <t>　　*　*　*　*</t>
    <phoneticPr fontId="3"/>
  </si>
  <si>
    <t>　目標償却費合計</t>
    <rPh sb="1" eb="3">
      <t>モクヒョウ</t>
    </rPh>
    <rPh sb="3" eb="6">
      <t>ショウキャクヒ</t>
    </rPh>
    <rPh sb="6" eb="8">
      <t>ゴウケイ</t>
    </rPh>
    <phoneticPr fontId="3"/>
  </si>
  <si>
    <t>目　　標</t>
    <rPh sb="0" eb="1">
      <t>メ</t>
    </rPh>
    <rPh sb="3" eb="4">
      <t>ヒョウ</t>
    </rPh>
    <phoneticPr fontId="3"/>
  </si>
  <si>
    <t>　現況償却費合計</t>
    <rPh sb="1" eb="3">
      <t>ゲンキョウ</t>
    </rPh>
    <rPh sb="3" eb="6">
      <t>ショウキャクヒ</t>
    </rPh>
    <rPh sb="6" eb="8">
      <t>ゴウケイ</t>
    </rPh>
    <phoneticPr fontId="3"/>
  </si>
  <si>
    <t>現　　状</t>
    <rPh sb="0" eb="1">
      <t>ウツツ</t>
    </rPh>
    <rPh sb="3" eb="4">
      <t>ジョウ</t>
    </rPh>
    <phoneticPr fontId="3"/>
  </si>
  <si>
    <t>施　　　　設</t>
    <rPh sb="0" eb="1">
      <t>シ</t>
    </rPh>
    <rPh sb="5" eb="6">
      <t>セツ</t>
    </rPh>
    <phoneticPr fontId="3"/>
  </si>
  <si>
    <t>R1</t>
    <phoneticPr fontId="3"/>
  </si>
  <si>
    <t>台</t>
    <rPh sb="0" eb="1">
      <t>ダイ</t>
    </rPh>
    <phoneticPr fontId="3"/>
  </si>
  <si>
    <t>H25</t>
    <phoneticPr fontId="3"/>
  </si>
  <si>
    <t>H30</t>
    <phoneticPr fontId="3"/>
  </si>
  <si>
    <t>H29</t>
    <phoneticPr fontId="3"/>
  </si>
  <si>
    <t>H28</t>
    <phoneticPr fontId="3"/>
  </si>
  <si>
    <t>H27</t>
    <phoneticPr fontId="3"/>
  </si>
  <si>
    <t>H26</t>
    <phoneticPr fontId="3"/>
  </si>
  <si>
    <t>大　　　道　　　具</t>
    <rPh sb="0" eb="1">
      <t>ダイ</t>
    </rPh>
    <rPh sb="4" eb="5">
      <t>ミチ</t>
    </rPh>
    <rPh sb="8" eb="9">
      <t>グ</t>
    </rPh>
    <phoneticPr fontId="3"/>
  </si>
  <si>
    <t xml:space="preserve"> G （B×F／D）</t>
    <phoneticPr fontId="3"/>
  </si>
  <si>
    <t xml:space="preserve">  F</t>
    <phoneticPr fontId="3"/>
  </si>
  <si>
    <t xml:space="preserve"> E （C／D）</t>
    <phoneticPr fontId="3"/>
  </si>
  <si>
    <t xml:space="preserve">  D</t>
    <phoneticPr fontId="3"/>
  </si>
  <si>
    <t xml:space="preserve"> C </t>
    <phoneticPr fontId="3"/>
  </si>
  <si>
    <t xml:space="preserve"> B （A×新調）</t>
    <rPh sb="6" eb="8">
      <t>シンチョウ</t>
    </rPh>
    <phoneticPr fontId="3"/>
  </si>
  <si>
    <t xml:space="preserve">  A</t>
    <phoneticPr fontId="3"/>
  </si>
  <si>
    <t>　備　　　考</t>
    <rPh sb="1" eb="2">
      <t>ビ</t>
    </rPh>
    <rPh sb="5" eb="6">
      <t>コウ</t>
    </rPh>
    <phoneticPr fontId="3"/>
  </si>
  <si>
    <t>　経過年数</t>
    <rPh sb="1" eb="3">
      <t>ケイカ</t>
    </rPh>
    <rPh sb="3" eb="5">
      <t>ネンスウ</t>
    </rPh>
    <phoneticPr fontId="3"/>
  </si>
  <si>
    <t>　年間修繕費</t>
    <rPh sb="1" eb="3">
      <t>ネンカン</t>
    </rPh>
    <rPh sb="3" eb="6">
      <t>シュウゼンヒ</t>
    </rPh>
    <phoneticPr fontId="3"/>
  </si>
  <si>
    <t>　修繕費係数</t>
    <rPh sb="1" eb="4">
      <t>シュウゼンヒ</t>
    </rPh>
    <rPh sb="4" eb="6">
      <t>ケイスウ</t>
    </rPh>
    <phoneticPr fontId="3"/>
  </si>
  <si>
    <t>　年償却費</t>
    <rPh sb="1" eb="2">
      <t>ネン</t>
    </rPh>
    <rPh sb="2" eb="5">
      <t>ショウキャクヒ</t>
    </rPh>
    <phoneticPr fontId="3"/>
  </si>
  <si>
    <t>　耐用年数</t>
    <rPh sb="1" eb="3">
      <t>タイヨウ</t>
    </rPh>
    <rPh sb="3" eb="5">
      <t>ネンスウ</t>
    </rPh>
    <phoneticPr fontId="3"/>
  </si>
  <si>
    <t>　償却費</t>
    <rPh sb="1" eb="4">
      <t>ショウキャクヒ</t>
    </rPh>
    <phoneticPr fontId="3"/>
  </si>
  <si>
    <t>　新調価格</t>
    <rPh sb="1" eb="3">
      <t>シンチョウ</t>
    </rPh>
    <rPh sb="3" eb="5">
      <t>カカク</t>
    </rPh>
    <phoneticPr fontId="3"/>
  </si>
  <si>
    <t>　型式・構造</t>
    <rPh sb="1" eb="3">
      <t>カタシキ</t>
    </rPh>
    <rPh sb="4" eb="6">
      <t>コウゾウ</t>
    </rPh>
    <phoneticPr fontId="3"/>
  </si>
  <si>
    <t>　台数・面積</t>
    <rPh sb="1" eb="3">
      <t>ダイスウ</t>
    </rPh>
    <rPh sb="4" eb="6">
      <t>メンセキ</t>
    </rPh>
    <phoneticPr fontId="3"/>
  </si>
  <si>
    <t>　名　　称</t>
    <rPh sb="1" eb="2">
      <t>ナ</t>
    </rPh>
    <rPh sb="4" eb="5">
      <t>ショウ</t>
    </rPh>
    <phoneticPr fontId="3"/>
  </si>
  <si>
    <t>農家氏名</t>
    <rPh sb="0" eb="2">
      <t>ノウカ</t>
    </rPh>
    <rPh sb="2" eb="4">
      <t>シメイ</t>
    </rPh>
    <phoneticPr fontId="3"/>
  </si>
  <si>
    <t>個別所有固定資本償却費・修繕費整理表</t>
    <rPh sb="0" eb="2">
      <t>コベツ</t>
    </rPh>
    <rPh sb="2" eb="4">
      <t>ショユウ</t>
    </rPh>
    <rPh sb="4" eb="6">
      <t>コテイ</t>
    </rPh>
    <rPh sb="6" eb="8">
      <t>シホン</t>
    </rPh>
    <rPh sb="8" eb="11">
      <t>ショウキャクヒ</t>
    </rPh>
    <rPh sb="12" eb="15">
      <t>シュウゼンヒ</t>
    </rPh>
    <rPh sb="15" eb="17">
      <t>セイリ</t>
    </rPh>
    <rPh sb="17" eb="18">
      <t>ヒョウ</t>
    </rPh>
    <phoneticPr fontId="3"/>
  </si>
  <si>
    <t>現況</t>
    <rPh sb="0" eb="2">
      <t>ゲンキョウ</t>
    </rPh>
    <phoneticPr fontId="3"/>
  </si>
  <si>
    <t>円</t>
    <rPh sb="0" eb="1">
      <t>エン</t>
    </rPh>
    <phoneticPr fontId="3"/>
  </si>
  <si>
    <t>ａ</t>
    <phoneticPr fontId="3"/>
  </si>
  <si>
    <t>１０ａ当収量</t>
    <rPh sb="3" eb="4">
      <t>ア</t>
    </rPh>
    <rPh sb="4" eb="6">
      <t>シュウリョウ</t>
    </rPh>
    <phoneticPr fontId="3"/>
  </si>
  <si>
    <t>出荷数量</t>
    <rPh sb="0" eb="2">
      <t>シュッカ</t>
    </rPh>
    <rPh sb="2" eb="4">
      <t>スウリョウ</t>
    </rPh>
    <phoneticPr fontId="3"/>
  </si>
  <si>
    <t>販売単価</t>
    <rPh sb="0" eb="2">
      <t>ハンバイ</t>
    </rPh>
    <rPh sb="2" eb="4">
      <t>タンカ</t>
    </rPh>
    <phoneticPr fontId="3"/>
  </si>
  <si>
    <t>支出総括表</t>
    <rPh sb="0" eb="2">
      <t>シシュツ</t>
    </rPh>
    <rPh sb="2" eb="4">
      <t>ソウカツ</t>
    </rPh>
    <rPh sb="4" eb="5">
      <t>ヒョウ</t>
    </rPh>
    <phoneticPr fontId="3"/>
  </si>
  <si>
    <t>科目</t>
    <rPh sb="0" eb="2">
      <t>カモク</t>
    </rPh>
    <phoneticPr fontId="3"/>
  </si>
  <si>
    <t>種苗費</t>
    <rPh sb="0" eb="1">
      <t>シュ</t>
    </rPh>
    <rPh sb="1" eb="2">
      <t>ナエ</t>
    </rPh>
    <rPh sb="2" eb="3">
      <t>ヒ</t>
    </rPh>
    <phoneticPr fontId="3"/>
  </si>
  <si>
    <t>肥料費</t>
    <rPh sb="0" eb="2">
      <t>ヒリョウ</t>
    </rPh>
    <rPh sb="2" eb="3">
      <t>ヒ</t>
    </rPh>
    <phoneticPr fontId="3"/>
  </si>
  <si>
    <t>農薬費</t>
    <rPh sb="0" eb="2">
      <t>ノウヤク</t>
    </rPh>
    <rPh sb="2" eb="3">
      <t>ヒ</t>
    </rPh>
    <phoneticPr fontId="3"/>
  </si>
  <si>
    <t>諸材料費</t>
    <rPh sb="0" eb="1">
      <t>ショ</t>
    </rPh>
    <rPh sb="1" eb="4">
      <t>ザイリョウヒ</t>
    </rPh>
    <phoneticPr fontId="3"/>
  </si>
  <si>
    <t>減価償却</t>
    <rPh sb="0" eb="2">
      <t>ゲンカ</t>
    </rPh>
    <rPh sb="2" eb="4">
      <t>ショウキャク</t>
    </rPh>
    <phoneticPr fontId="3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</si>
  <si>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3"/>
  </si>
  <si>
    <t>配送運賃</t>
    <rPh sb="0" eb="2">
      <t>ハイソウ</t>
    </rPh>
    <rPh sb="2" eb="4">
      <t>ウンチン</t>
    </rPh>
    <phoneticPr fontId="3"/>
  </si>
  <si>
    <t>土地改良費</t>
    <rPh sb="0" eb="2">
      <t>トチ</t>
    </rPh>
    <rPh sb="2" eb="4">
      <t>カイリョウ</t>
    </rPh>
    <rPh sb="4" eb="5">
      <t>ヒ</t>
    </rPh>
    <phoneticPr fontId="3"/>
  </si>
  <si>
    <t>雑費</t>
    <rPh sb="0" eb="2">
      <t>ザッピ</t>
    </rPh>
    <phoneticPr fontId="3"/>
  </si>
  <si>
    <t>　月別労働時間</t>
    <rPh sb="1" eb="3">
      <t>ツキベツ</t>
    </rPh>
    <rPh sb="3" eb="5">
      <t>ロウドウ</t>
    </rPh>
    <rPh sb="5" eb="7">
      <t>ジカン</t>
    </rPh>
    <phoneticPr fontId="3"/>
  </si>
  <si>
    <t>品目</t>
    <rPh sb="0" eb="2">
      <t>ヒンモク</t>
    </rPh>
    <phoneticPr fontId="3"/>
  </si>
  <si>
    <t>経営面積</t>
    <rPh sb="0" eb="2">
      <t>ケイエイ</t>
    </rPh>
    <rPh sb="2" eb="4">
      <t>メンセキ</t>
    </rPh>
    <phoneticPr fontId="3"/>
  </si>
  <si>
    <t>家族労働の積算基礎</t>
    <rPh sb="0" eb="2">
      <t>カゾク</t>
    </rPh>
    <rPh sb="2" eb="4">
      <t>ロウドウ</t>
    </rPh>
    <rPh sb="5" eb="7">
      <t>セキサン</t>
    </rPh>
    <rPh sb="7" eb="9">
      <t>キソ</t>
    </rPh>
    <phoneticPr fontId="3"/>
  </si>
  <si>
    <t>再認定様式1　収支状況（耕種、農産加工用）</t>
    <rPh sb="0" eb="3">
      <t>サイニンテイ</t>
    </rPh>
    <rPh sb="3" eb="5">
      <t>ヨウシキ</t>
    </rPh>
    <rPh sb="7" eb="9">
      <t>シュウシ</t>
    </rPh>
    <rPh sb="9" eb="11">
      <t>ジョウキョウ</t>
    </rPh>
    <rPh sb="12" eb="14">
      <t>コウシュ</t>
    </rPh>
    <rPh sb="15" eb="17">
      <t>ノウサン</t>
    </rPh>
    <rPh sb="17" eb="19">
      <t>カコウ</t>
    </rPh>
    <rPh sb="19" eb="20">
      <t>ヨウ</t>
    </rPh>
    <phoneticPr fontId="20"/>
  </si>
  <si>
    <t>氏名</t>
    <rPh sb="0" eb="2">
      <t>シメイ</t>
    </rPh>
    <phoneticPr fontId="20"/>
  </si>
  <si>
    <t>住所</t>
    <rPh sb="0" eb="2">
      <t>ジュウショ</t>
    </rPh>
    <phoneticPr fontId="20"/>
  </si>
  <si>
    <t>①　前回認定年　　　</t>
    <rPh sb="2" eb="4">
      <t>ゼンカイ</t>
    </rPh>
    <rPh sb="4" eb="6">
      <t>ニンテイ</t>
    </rPh>
    <rPh sb="6" eb="7">
      <t>トシ</t>
    </rPh>
    <phoneticPr fontId="3"/>
  </si>
  <si>
    <t>（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</si>
  <si>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</si>
  <si>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</si>
  <si>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）</t>
    <phoneticPr fontId="20"/>
  </si>
  <si>
    <t>作目（作型）</t>
    <rPh sb="0" eb="2">
      <t>サクモク</t>
    </rPh>
    <rPh sb="3" eb="4">
      <t>サク</t>
    </rPh>
    <rPh sb="4" eb="5">
      <t>ガタ</t>
    </rPh>
    <phoneticPr fontId="3"/>
  </si>
  <si>
    <t>栽培面積</t>
    <rPh sb="0" eb="2">
      <t>サイバイ</t>
    </rPh>
    <rPh sb="2" eb="4">
      <t>メンセキ</t>
    </rPh>
    <phoneticPr fontId="20"/>
  </si>
  <si>
    <t>現状</t>
    <rPh sb="0" eb="2">
      <t>ゲンジョウ</t>
    </rPh>
    <phoneticPr fontId="20"/>
  </si>
  <si>
    <t>a</t>
    <phoneticPr fontId="20"/>
  </si>
  <si>
    <t>kg</t>
    <phoneticPr fontId="20"/>
  </si>
  <si>
    <t>円</t>
    <rPh sb="0" eb="1">
      <t>エン</t>
    </rPh>
    <phoneticPr fontId="20"/>
  </si>
  <si>
    <t>農業収入</t>
    <rPh sb="0" eb="2">
      <t>ノウギョウ</t>
    </rPh>
    <rPh sb="2" eb="4">
      <t>シュウニュウ</t>
    </rPh>
    <phoneticPr fontId="20"/>
  </si>
  <si>
    <r>
      <t>農業経営費</t>
    </r>
    <r>
      <rPr>
        <b/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20"/>
  </si>
  <si>
    <t/>
  </si>
  <si>
    <t>農業所得　</t>
    <rPh sb="0" eb="2">
      <t>ノウギョウ</t>
    </rPh>
    <rPh sb="2" eb="4">
      <t>ショトク</t>
    </rPh>
    <phoneticPr fontId="20"/>
  </si>
  <si>
    <t>所得率</t>
    <rPh sb="0" eb="3">
      <t>ショトクリツ</t>
    </rPh>
    <phoneticPr fontId="20"/>
  </si>
  <si>
    <t>％</t>
    <phoneticPr fontId="20"/>
  </si>
  <si>
    <t>(a)</t>
    <phoneticPr fontId="20"/>
  </si>
  <si>
    <t>※農業経営費は、決算書や確定申告等
   の数値を入力</t>
    <rPh sb="1" eb="3">
      <t>ノウギョウ</t>
    </rPh>
    <rPh sb="3" eb="6">
      <t>ケイエイヒ</t>
    </rPh>
    <rPh sb="8" eb="11">
      <t>ケッサンショ</t>
    </rPh>
    <rPh sb="12" eb="14">
      <t>カクテイ</t>
    </rPh>
    <rPh sb="14" eb="16">
      <t>シンコク</t>
    </rPh>
    <rPh sb="16" eb="17">
      <t>トウ</t>
    </rPh>
    <rPh sb="22" eb="24">
      <t>スウチ</t>
    </rPh>
    <rPh sb="25" eb="27">
      <t>ニュウリョク</t>
    </rPh>
    <phoneticPr fontId="20"/>
  </si>
  <si>
    <t>　    　合　計</t>
    <rPh sb="6" eb="7">
      <t>ア</t>
    </rPh>
    <rPh sb="8" eb="9">
      <t>ケイ</t>
    </rPh>
    <phoneticPr fontId="3"/>
  </si>
  <si>
    <t>目標（５年後）</t>
    <rPh sb="0" eb="2">
      <t>モクヒョウ</t>
    </rPh>
    <rPh sb="4" eb="6">
      <t>ネンゴ</t>
    </rPh>
    <phoneticPr fontId="20"/>
  </si>
  <si>
    <t>目標</t>
  </si>
  <si>
    <t>農業経営費</t>
    <rPh sb="0" eb="2">
      <t>ノウギョウ</t>
    </rPh>
    <rPh sb="2" eb="5">
      <t>ケイエイヒ</t>
    </rPh>
    <phoneticPr fontId="20"/>
  </si>
  <si>
    <t>(b)</t>
    <phoneticPr fontId="20"/>
  </si>
  <si>
    <t>　 　   合　計</t>
    <rPh sb="6" eb="7">
      <t>ア</t>
    </rPh>
    <rPh sb="8" eb="9">
      <t>ケイ</t>
    </rPh>
    <phoneticPr fontId="3"/>
  </si>
  <si>
    <t>②  今回認定年</t>
    <rPh sb="3" eb="5">
      <t>コンカイ</t>
    </rPh>
    <rPh sb="5" eb="7">
      <t>ニンテイ</t>
    </rPh>
    <rPh sb="7" eb="8">
      <t>ネン</t>
    </rPh>
    <phoneticPr fontId="3"/>
  </si>
  <si>
    <t>(c)</t>
    <phoneticPr fontId="20"/>
  </si>
  <si>
    <t>目標</t>
    <rPh sb="0" eb="2">
      <t>モクヒョウ</t>
    </rPh>
    <phoneticPr fontId="20"/>
  </si>
  <si>
    <t>目標</t>
    <phoneticPr fontId="20"/>
  </si>
  <si>
    <t>(d)</t>
  </si>
  <si>
    <t>目標達成率（今回現状(c)÷前回目標(b)×１００）</t>
    <rPh sb="0" eb="2">
      <t>モクヒョウ</t>
    </rPh>
    <rPh sb="2" eb="5">
      <t>タッセイリツ</t>
    </rPh>
    <rPh sb="6" eb="8">
      <t>コンカイ</t>
    </rPh>
    <rPh sb="8" eb="10">
      <t>ゲンジョウ</t>
    </rPh>
    <rPh sb="14" eb="16">
      <t>ゼンカイ</t>
    </rPh>
    <rPh sb="16" eb="18">
      <t>モクヒョウ</t>
    </rPh>
    <phoneticPr fontId="3"/>
  </si>
  <si>
    <t>農業所得</t>
    <rPh sb="0" eb="2">
      <t>ノウギョウ</t>
    </rPh>
    <rPh sb="2" eb="4">
      <t>ショトク</t>
    </rPh>
    <phoneticPr fontId="20"/>
  </si>
  <si>
    <t>　合　計</t>
    <rPh sb="1" eb="2">
      <t>ア</t>
    </rPh>
    <rPh sb="3" eb="4">
      <t>ケイ</t>
    </rPh>
    <phoneticPr fontId="3"/>
  </si>
  <si>
    <t>　　達成目安　　0～60％未満：△　60～80％未満：◇　80～100％未満：○　100～110％未満：◎　110％以上：★</t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20"/>
  </si>
  <si>
    <r>
      <t>再認定様式</t>
    </r>
    <r>
      <rPr>
        <sz val="14"/>
        <color theme="1"/>
        <rFont val="Meiryo UI"/>
        <family val="3"/>
        <charset val="128"/>
      </rPr>
      <t>２</t>
    </r>
    <r>
      <rPr>
        <sz val="12"/>
        <color theme="1"/>
        <rFont val="Meiryo UI"/>
        <family val="3"/>
        <charset val="128"/>
      </rPr>
      <t xml:space="preserve">  取組内容（耕種・畜産共通）</t>
    </r>
    <rPh sb="0" eb="1">
      <t>サイ</t>
    </rPh>
    <rPh sb="1" eb="3">
      <t>ニンテイ</t>
    </rPh>
    <rPh sb="3" eb="5">
      <t>ヨウシキ</t>
    </rPh>
    <rPh sb="8" eb="10">
      <t>トリクミ</t>
    </rPh>
    <rPh sb="10" eb="12">
      <t>ナイヨウ</t>
    </rPh>
    <rPh sb="13" eb="15">
      <t>コウシュ</t>
    </rPh>
    <rPh sb="16" eb="18">
      <t>チクサン</t>
    </rPh>
    <rPh sb="18" eb="20">
      <t>キョウツウ</t>
    </rPh>
    <phoneticPr fontId="20"/>
  </si>
  <si>
    <t>① 経営規模の拡大</t>
    <rPh sb="2" eb="4">
      <t>ケイエイ</t>
    </rPh>
    <rPh sb="4" eb="6">
      <t>キボ</t>
    </rPh>
    <rPh sb="7" eb="9">
      <t>カクダイ</t>
    </rPh>
    <phoneticPr fontId="20"/>
  </si>
  <si>
    <t>（作付面積、飼養頭数、作業受託面積　具体的な面積。時期、農地確保の目処、農畜産物の加工・販売、その他関連事業 の展開方向）</t>
    <phoneticPr fontId="20"/>
  </si>
  <si>
    <t>前回認定時　目標と取組内容</t>
    <rPh sb="9" eb="10">
      <t>ト</t>
    </rPh>
    <rPh sb="10" eb="11">
      <t>ク</t>
    </rPh>
    <rPh sb="11" eb="13">
      <t>ナイヨウ</t>
    </rPh>
    <phoneticPr fontId="20"/>
  </si>
  <si>
    <t>現　状</t>
    <phoneticPr fontId="20"/>
  </si>
  <si>
    <t>達成度</t>
    <rPh sb="0" eb="3">
      <t>タッセイド</t>
    </rPh>
    <phoneticPr fontId="20"/>
  </si>
  <si>
    <t>５年後　目標及び取組内容</t>
    <rPh sb="6" eb="7">
      <t>オヨ</t>
    </rPh>
    <phoneticPr fontId="20"/>
  </si>
  <si>
    <r>
      <t xml:space="preserve">② 生産方式の合理化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Meiryo UI"/>
        <family val="3"/>
        <charset val="128"/>
      </rPr>
      <t>（機械・施設の導入、生産量・品質等　栽培技術、飼養管理技術を向上させるための課題と改善方法を品目・部門ごとに具体的に記載）</t>
    </r>
    <rPh sb="2" eb="4">
      <t>セイサン</t>
    </rPh>
    <rPh sb="4" eb="6">
      <t>ホウシキ</t>
    </rPh>
    <rPh sb="7" eb="10">
      <t>ゴウリカ</t>
    </rPh>
    <phoneticPr fontId="65"/>
  </si>
  <si>
    <t xml:space="preserve">     達成目安　　実践していない：×　 実践したが目標は達成しなかった：△ 　目標は概ね達成（80％以上）：○ 　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0"/>
  </si>
  <si>
    <r>
      <t>③ 経営管理の合理化</t>
    </r>
    <r>
      <rPr>
        <sz val="11"/>
        <color theme="1"/>
        <rFont val="Meiryo UI"/>
        <family val="3"/>
        <charset val="128"/>
      </rPr>
      <t>（農業簿記、作付計画、繁殖台帳など経営管理の習得方法と実践内容について）</t>
    </r>
    <rPh sb="2" eb="4">
      <t>ケイエイ</t>
    </rPh>
    <rPh sb="4" eb="6">
      <t>カンリ</t>
    </rPh>
    <rPh sb="7" eb="10">
      <t>ゴウリカ</t>
    </rPh>
    <phoneticPr fontId="65"/>
  </si>
  <si>
    <r>
      <t>④ 農業従事の態様等の改善　</t>
    </r>
    <r>
      <rPr>
        <sz val="11"/>
        <color theme="1"/>
        <rFont val="Meiryo UI"/>
        <family val="3"/>
        <charset val="128"/>
      </rPr>
      <t>（労働環境・労務管理の改善方法について。従事者の役割の明確化、雇用の創出、機械化、休日の設定など）</t>
    </r>
    <rPh sb="2" eb="4">
      <t>ノウギョウ</t>
    </rPh>
    <rPh sb="4" eb="6">
      <t>ジュウジ</t>
    </rPh>
    <rPh sb="7" eb="9">
      <t>タイヨウ</t>
    </rPh>
    <rPh sb="9" eb="10">
      <t>ナド</t>
    </rPh>
    <rPh sb="11" eb="13">
      <t>カイゼン</t>
    </rPh>
    <rPh sb="15" eb="17">
      <t>ロウドウ</t>
    </rPh>
    <rPh sb="17" eb="19">
      <t>カンキョウ</t>
    </rPh>
    <rPh sb="20" eb="22">
      <t>ロウム</t>
    </rPh>
    <rPh sb="22" eb="24">
      <t>カンリ</t>
    </rPh>
    <rPh sb="25" eb="27">
      <t>カイゼン</t>
    </rPh>
    <rPh sb="27" eb="29">
      <t>ホウホウ</t>
    </rPh>
    <rPh sb="34" eb="37">
      <t>ジュウジシャ</t>
    </rPh>
    <rPh sb="38" eb="40">
      <t>ヤクワリ</t>
    </rPh>
    <rPh sb="41" eb="44">
      <t>メイカクカ</t>
    </rPh>
    <rPh sb="45" eb="47">
      <t>コヨウ</t>
    </rPh>
    <rPh sb="48" eb="50">
      <t>ソウシュツ</t>
    </rPh>
    <rPh sb="51" eb="53">
      <t>キカイ</t>
    </rPh>
    <rPh sb="53" eb="54">
      <t>カ</t>
    </rPh>
    <rPh sb="55" eb="57">
      <t>キュウジツ</t>
    </rPh>
    <rPh sb="58" eb="60">
      <t>セッテイ</t>
    </rPh>
    <phoneticPr fontId="65"/>
  </si>
  <si>
    <t xml:space="preserve">     達成目安　　実践していない：×　 実践したが目標は達成しなかった：△　 目標は概ね達成（80％以上）：○　 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0"/>
  </si>
  <si>
    <t>再認定様式３</t>
    <rPh sb="0" eb="3">
      <t>サイニンテイ</t>
    </rPh>
    <rPh sb="3" eb="5">
      <t>ヨウシキ</t>
    </rPh>
    <phoneticPr fontId="3"/>
  </si>
  <si>
    <t>　　　農業経営費算出基礎資料</t>
    <rPh sb="3" eb="5">
      <t>ノウギョウ</t>
    </rPh>
    <rPh sb="5" eb="7">
      <t>ケイエイ</t>
    </rPh>
    <rPh sb="7" eb="8">
      <t>ヒ</t>
    </rPh>
    <rPh sb="8" eb="10">
      <t>サンシュツ</t>
    </rPh>
    <rPh sb="10" eb="12">
      <t>キソ</t>
    </rPh>
    <rPh sb="12" eb="14">
      <t>シリョウ</t>
    </rPh>
    <phoneticPr fontId="3"/>
  </si>
  <si>
    <t>現　状</t>
    <rPh sb="0" eb="1">
      <t>ゲン</t>
    </rPh>
    <rPh sb="2" eb="3">
      <t>ジョウ</t>
    </rPh>
    <phoneticPr fontId="3"/>
  </si>
  <si>
    <t>目　標</t>
    <rPh sb="0" eb="1">
      <t>メ</t>
    </rPh>
    <rPh sb="2" eb="3">
      <t>シルベ</t>
    </rPh>
    <phoneticPr fontId="3"/>
  </si>
  <si>
    <t>素畜費</t>
    <rPh sb="0" eb="1">
      <t>モト</t>
    </rPh>
    <rPh sb="1" eb="2">
      <t>チク</t>
    </rPh>
    <rPh sb="2" eb="3">
      <t>ヒ</t>
    </rPh>
    <phoneticPr fontId="3"/>
  </si>
  <si>
    <t>水道光熱費</t>
    <rPh sb="0" eb="2">
      <t>スイドウ</t>
    </rPh>
    <rPh sb="2" eb="5">
      <t>コウネツヒ</t>
    </rPh>
    <phoneticPr fontId="3"/>
  </si>
  <si>
    <t>販売費</t>
    <rPh sb="0" eb="3">
      <t>ハンバイヒ</t>
    </rPh>
    <phoneticPr fontId="3"/>
  </si>
  <si>
    <t>手数料</t>
    <rPh sb="0" eb="3">
      <t>テスウリョウ</t>
    </rPh>
    <phoneticPr fontId="3"/>
  </si>
  <si>
    <t>包装資材</t>
    <rPh sb="0" eb="2">
      <t>ホウソウ</t>
    </rPh>
    <rPh sb="2" eb="4">
      <t>シザイ</t>
    </rPh>
    <phoneticPr fontId="3"/>
  </si>
  <si>
    <t>減償（大植）</t>
    <rPh sb="0" eb="1">
      <t>ゲン</t>
    </rPh>
    <rPh sb="1" eb="2">
      <t>ショウ</t>
    </rPh>
    <rPh sb="3" eb="4">
      <t>ダイ</t>
    </rPh>
    <rPh sb="4" eb="5">
      <t>ウ</t>
    </rPh>
    <phoneticPr fontId="3"/>
  </si>
  <si>
    <t>減償（機械）</t>
    <rPh sb="0" eb="1">
      <t>ゲン</t>
    </rPh>
    <rPh sb="1" eb="2">
      <t>ショウ</t>
    </rPh>
    <rPh sb="3" eb="5">
      <t>キカイ</t>
    </rPh>
    <phoneticPr fontId="3"/>
  </si>
  <si>
    <t>減償（生物）</t>
    <rPh sb="0" eb="1">
      <t>ゲン</t>
    </rPh>
    <rPh sb="1" eb="2">
      <t>ショウ</t>
    </rPh>
    <rPh sb="3" eb="5">
      <t>セイブツ</t>
    </rPh>
    <phoneticPr fontId="3"/>
  </si>
  <si>
    <t>雇用労賃</t>
    <rPh sb="0" eb="2">
      <t>コヨウ</t>
    </rPh>
    <rPh sb="2" eb="3">
      <t>ロウ</t>
    </rPh>
    <rPh sb="3" eb="4">
      <t>チン</t>
    </rPh>
    <phoneticPr fontId="3"/>
  </si>
  <si>
    <t>小作・賃借費</t>
    <rPh sb="0" eb="2">
      <t>コサク</t>
    </rPh>
    <rPh sb="3" eb="5">
      <t>チンシャク</t>
    </rPh>
    <rPh sb="5" eb="6">
      <t>ヒ</t>
    </rPh>
    <phoneticPr fontId="3"/>
  </si>
  <si>
    <t>農業共済</t>
    <rPh sb="0" eb="2">
      <t>ノウギョウ</t>
    </rPh>
    <rPh sb="2" eb="4">
      <t>キョウサイ</t>
    </rPh>
    <phoneticPr fontId="3"/>
  </si>
  <si>
    <t>租税公課</t>
    <rPh sb="0" eb="2">
      <t>ソゼイ</t>
    </rPh>
    <rPh sb="2" eb="3">
      <t>コウ</t>
    </rPh>
    <rPh sb="3" eb="4">
      <t>カ</t>
    </rPh>
    <phoneticPr fontId="3"/>
  </si>
  <si>
    <t>支払利子</t>
    <rPh sb="0" eb="2">
      <t>シハラ</t>
    </rPh>
    <rPh sb="2" eb="4">
      <t>リシ</t>
    </rPh>
    <phoneticPr fontId="3"/>
  </si>
  <si>
    <t>経営費合計</t>
    <rPh sb="0" eb="2">
      <t>ケイエイ</t>
    </rPh>
    <rPh sb="2" eb="3">
      <t>ヒ</t>
    </rPh>
    <rPh sb="3" eb="5">
      <t>ゴウケイ</t>
    </rPh>
    <phoneticPr fontId="3"/>
  </si>
  <si>
    <t>経営規模を20a拡大する。</t>
    <rPh sb="0" eb="2">
      <t>ケイエイ</t>
    </rPh>
    <rPh sb="2" eb="4">
      <t>キボ</t>
    </rPh>
    <rPh sb="8" eb="10">
      <t>カクダイ</t>
    </rPh>
    <phoneticPr fontId="20"/>
  </si>
  <si>
    <t>中間管理機構に借入申請する等、農地を探したが見つからず、規模拡大できていない。
※農地を探す行為をしていない場合は「×」と評価する</t>
    <rPh sb="0" eb="2">
      <t>チュウカン</t>
    </rPh>
    <rPh sb="2" eb="4">
      <t>カンリ</t>
    </rPh>
    <rPh sb="4" eb="6">
      <t>キコウ</t>
    </rPh>
    <rPh sb="7" eb="9">
      <t>カリイレ</t>
    </rPh>
    <rPh sb="9" eb="11">
      <t>シンセイ</t>
    </rPh>
    <rPh sb="13" eb="14">
      <t>ナド</t>
    </rPh>
    <rPh sb="15" eb="17">
      <t>ノウチ</t>
    </rPh>
    <rPh sb="18" eb="19">
      <t>サガ</t>
    </rPh>
    <rPh sb="22" eb="23">
      <t>ミ</t>
    </rPh>
    <rPh sb="28" eb="30">
      <t>キボ</t>
    </rPh>
    <rPh sb="30" eb="32">
      <t>カクダイ</t>
    </rPh>
    <rPh sb="41" eb="43">
      <t>ノウチ</t>
    </rPh>
    <rPh sb="44" eb="45">
      <t>サガ</t>
    </rPh>
    <rPh sb="46" eb="48">
      <t>コウイ</t>
    </rPh>
    <rPh sb="54" eb="56">
      <t>バアイ</t>
    </rPh>
    <rPh sb="61" eb="63">
      <t>ヒョウカ</t>
    </rPh>
    <phoneticPr fontId="20"/>
  </si>
  <si>
    <t>△</t>
    <phoneticPr fontId="20"/>
  </si>
  <si>
    <t>来年までに20a経営規模を拡大する。農地の選定は済んでおり、現在地権者と調整中</t>
    <rPh sb="0" eb="2">
      <t>ライネン</t>
    </rPh>
    <rPh sb="8" eb="10">
      <t>ケイエイ</t>
    </rPh>
    <rPh sb="10" eb="12">
      <t>キボ</t>
    </rPh>
    <rPh sb="13" eb="15">
      <t>カクダイ</t>
    </rPh>
    <rPh sb="18" eb="20">
      <t>ノウチ</t>
    </rPh>
    <rPh sb="21" eb="23">
      <t>センテイ</t>
    </rPh>
    <rPh sb="24" eb="25">
      <t>ス</t>
    </rPh>
    <rPh sb="30" eb="32">
      <t>ゲンザイ</t>
    </rPh>
    <rPh sb="32" eb="35">
      <t>チケンシャ</t>
    </rPh>
    <rPh sb="36" eb="39">
      <t>チョウセイチュウ</t>
    </rPh>
    <phoneticPr fontId="20"/>
  </si>
  <si>
    <t>沖縄金融公庫からハウス新設のため農業制度資金を借り入れ、20aを新設する。</t>
    <phoneticPr fontId="20"/>
  </si>
  <si>
    <r>
      <t>トマトの病害虫対策を徹底する
①病害虫の適期防除に努める
②</t>
    </r>
    <r>
      <rPr>
        <u/>
        <sz val="10"/>
        <color theme="1"/>
        <rFont val="HG丸ｺﾞｼｯｸM-PRO"/>
        <family val="3"/>
        <charset val="128"/>
      </rPr>
      <t>コナジラミ</t>
    </r>
    <r>
      <rPr>
        <sz val="10"/>
        <color theme="1"/>
        <rFont val="HG丸ｺﾞｼｯｸM-PRO"/>
        <family val="3"/>
        <charset val="128"/>
      </rPr>
      <t>の侵入抑制のため、防虫ネットを目合いの細かいものに変更する（</t>
    </r>
    <r>
      <rPr>
        <u/>
        <sz val="10"/>
        <color theme="1"/>
        <rFont val="HG丸ｺﾞｼｯｸM-PRO"/>
        <family val="3"/>
        <charset val="128"/>
      </rPr>
      <t>0.8mm→0.4mm</t>
    </r>
    <r>
      <rPr>
        <sz val="10"/>
        <color theme="1"/>
        <rFont val="HG丸ｺﾞｼｯｸM-PRO"/>
        <family val="3"/>
        <charset val="128"/>
      </rPr>
      <t>）</t>
    </r>
    <rPh sb="4" eb="7">
      <t>ビョウガイチュウ</t>
    </rPh>
    <rPh sb="7" eb="9">
      <t>タイサク</t>
    </rPh>
    <rPh sb="10" eb="12">
      <t>テッテイ</t>
    </rPh>
    <rPh sb="16" eb="19">
      <t>ビョウガイチュウ</t>
    </rPh>
    <rPh sb="20" eb="22">
      <t>テッキ</t>
    </rPh>
    <rPh sb="22" eb="24">
      <t>ボウジョ</t>
    </rPh>
    <rPh sb="25" eb="26">
      <t>ツト</t>
    </rPh>
    <rPh sb="36" eb="38">
      <t>シンニュウ</t>
    </rPh>
    <rPh sb="38" eb="40">
      <t>ヨクセイ</t>
    </rPh>
    <rPh sb="44" eb="46">
      <t>ボウチュウ</t>
    </rPh>
    <rPh sb="50" eb="51">
      <t>メ</t>
    </rPh>
    <rPh sb="51" eb="52">
      <t>ア</t>
    </rPh>
    <rPh sb="54" eb="55">
      <t>コマ</t>
    </rPh>
    <phoneticPr fontId="20"/>
  </si>
  <si>
    <t>①農薬散布が遅れがちになり、黄化葉巻病が多発し、収量の低下につながった。
②防虫ネットの変更はしていない。</t>
    <rPh sb="1" eb="3">
      <t>ノウヤク</t>
    </rPh>
    <rPh sb="3" eb="5">
      <t>サンプ</t>
    </rPh>
    <rPh sb="6" eb="7">
      <t>オク</t>
    </rPh>
    <rPh sb="14" eb="16">
      <t>オウカ</t>
    </rPh>
    <rPh sb="16" eb="18">
      <t>ハマ</t>
    </rPh>
    <rPh sb="18" eb="19">
      <t>ビョウ</t>
    </rPh>
    <rPh sb="20" eb="22">
      <t>タハツ</t>
    </rPh>
    <rPh sb="24" eb="26">
      <t>シュウリョウ</t>
    </rPh>
    <rPh sb="27" eb="29">
      <t>テイカ</t>
    </rPh>
    <rPh sb="38" eb="40">
      <t>ボウチュウ</t>
    </rPh>
    <rPh sb="44" eb="46">
      <t>ヘンコウ</t>
    </rPh>
    <phoneticPr fontId="20"/>
  </si>
  <si>
    <t>①△
②×</t>
    <phoneticPr fontId="20"/>
  </si>
  <si>
    <r>
      <t>①今期は、</t>
    </r>
    <r>
      <rPr>
        <u/>
        <sz val="10"/>
        <color theme="1"/>
        <rFont val="HG丸ｺﾞｼｯｸM-PRO"/>
        <family val="3"/>
        <charset val="128"/>
      </rPr>
      <t>黄化葉巻病</t>
    </r>
    <r>
      <rPr>
        <sz val="10"/>
        <color theme="1"/>
        <rFont val="HG丸ｺﾞｼｯｸM-PRO"/>
        <family val="3"/>
        <charset val="128"/>
      </rPr>
      <t>対策として、農薬散布回数を</t>
    </r>
    <r>
      <rPr>
        <u/>
        <sz val="10"/>
        <color theme="1"/>
        <rFont val="HG丸ｺﾞｼｯｸM-PRO"/>
        <family val="3"/>
        <charset val="128"/>
      </rPr>
      <t>2週間に1回から10日に1回</t>
    </r>
    <r>
      <rPr>
        <sz val="10"/>
        <color theme="1"/>
        <rFont val="HG丸ｺﾞｼｯｸM-PRO"/>
        <family val="3"/>
        <charset val="128"/>
      </rPr>
      <t>に増やす。
黄化葉巻病を抑制できなかった場合は、来期耐病性品種「</t>
    </r>
    <r>
      <rPr>
        <u/>
        <sz val="10"/>
        <color theme="1"/>
        <rFont val="HG丸ｺﾞｼｯｸM-PRO"/>
        <family val="3"/>
        <charset val="128"/>
      </rPr>
      <t>桃太郎ピース</t>
    </r>
    <r>
      <rPr>
        <sz val="10"/>
        <color theme="1"/>
        <rFont val="HG丸ｺﾞｼｯｸM-PRO"/>
        <family val="3"/>
        <charset val="128"/>
      </rPr>
      <t>」を導入する。
②来年、防虫ネットを防虫ネットを目合いの細かいものに変更する（0.8mm→0.4mm）</t>
    </r>
    <rPh sb="1" eb="3">
      <t>コンキ</t>
    </rPh>
    <rPh sb="5" eb="7">
      <t>オウカ</t>
    </rPh>
    <rPh sb="7" eb="9">
      <t>ハマ</t>
    </rPh>
    <rPh sb="9" eb="10">
      <t>ビョウ</t>
    </rPh>
    <rPh sb="10" eb="12">
      <t>タイサク</t>
    </rPh>
    <rPh sb="16" eb="18">
      <t>ノウヤク</t>
    </rPh>
    <rPh sb="18" eb="20">
      <t>サンプ</t>
    </rPh>
    <rPh sb="20" eb="22">
      <t>カイスウ</t>
    </rPh>
    <rPh sb="24" eb="26">
      <t>シュウカン</t>
    </rPh>
    <rPh sb="28" eb="29">
      <t>カイ</t>
    </rPh>
    <rPh sb="33" eb="34">
      <t>ニチ</t>
    </rPh>
    <rPh sb="36" eb="37">
      <t>カイ</t>
    </rPh>
    <rPh sb="38" eb="39">
      <t>フ</t>
    </rPh>
    <rPh sb="43" eb="45">
      <t>オウカ</t>
    </rPh>
    <rPh sb="45" eb="47">
      <t>ハマ</t>
    </rPh>
    <rPh sb="47" eb="48">
      <t>ビョウ</t>
    </rPh>
    <rPh sb="49" eb="51">
      <t>ヨクセイ</t>
    </rPh>
    <rPh sb="57" eb="59">
      <t>バアイ</t>
    </rPh>
    <rPh sb="61" eb="63">
      <t>ライキ</t>
    </rPh>
    <rPh sb="63" eb="66">
      <t>タイビョウセイ</t>
    </rPh>
    <rPh sb="66" eb="68">
      <t>ヒンシュ</t>
    </rPh>
    <rPh sb="69" eb="72">
      <t>モモタロウ</t>
    </rPh>
    <rPh sb="77" eb="79">
      <t>ドウニュウ</t>
    </rPh>
    <rPh sb="84" eb="86">
      <t>ライネン</t>
    </rPh>
    <rPh sb="87" eb="89">
      <t>ボウチュウ</t>
    </rPh>
    <phoneticPr fontId="20"/>
  </si>
  <si>
    <r>
      <t>ピーマンにおいて、全圃場の</t>
    </r>
    <r>
      <rPr>
        <u/>
        <sz val="10"/>
        <color theme="1"/>
        <rFont val="HG丸ｺﾞｼｯｸM-PRO"/>
        <family val="3"/>
        <charset val="128"/>
      </rPr>
      <t>10％</t>
    </r>
    <r>
      <rPr>
        <sz val="10"/>
        <color theme="1"/>
        <rFont val="HG丸ｺﾞｼｯｸM-PRO"/>
        <family val="3"/>
        <charset val="128"/>
      </rPr>
      <t>が立枯れたので、太陽熱消毒を行ない、改善に努める。</t>
    </r>
    <rPh sb="9" eb="10">
      <t>ゼン</t>
    </rPh>
    <rPh sb="10" eb="12">
      <t>ホジョウ</t>
    </rPh>
    <rPh sb="17" eb="18">
      <t>タ</t>
    </rPh>
    <rPh sb="18" eb="19">
      <t>カ</t>
    </rPh>
    <rPh sb="24" eb="27">
      <t>タイヨウネツ</t>
    </rPh>
    <rPh sb="27" eb="29">
      <t>ショウドク</t>
    </rPh>
    <rPh sb="30" eb="31">
      <t>オコ</t>
    </rPh>
    <rPh sb="34" eb="36">
      <t>カイゼン</t>
    </rPh>
    <rPh sb="37" eb="38">
      <t>ツト</t>
    </rPh>
    <phoneticPr fontId="20"/>
  </si>
  <si>
    <t>太陽熱消毒を行った結果、立枯れの発生は見られなくなった。</t>
    <rPh sb="0" eb="3">
      <t>タイヨウネツ</t>
    </rPh>
    <rPh sb="3" eb="5">
      <t>ショウドク</t>
    </rPh>
    <rPh sb="6" eb="7">
      <t>オコナ</t>
    </rPh>
    <rPh sb="9" eb="11">
      <t>ケッカ</t>
    </rPh>
    <rPh sb="12" eb="14">
      <t>タチガ</t>
    </rPh>
    <rPh sb="16" eb="18">
      <t>ハッセイ</t>
    </rPh>
    <rPh sb="19" eb="20">
      <t>ミ</t>
    </rPh>
    <phoneticPr fontId="20"/>
  </si>
  <si>
    <t>◎</t>
    <phoneticPr fontId="20"/>
  </si>
  <si>
    <t>引き続き、毎年太陽熱消毒を実施する。</t>
    <rPh sb="0" eb="1">
      <t>ヒ</t>
    </rPh>
    <rPh sb="2" eb="3">
      <t>ツヅ</t>
    </rPh>
    <rPh sb="5" eb="7">
      <t>マイトシ</t>
    </rPh>
    <rPh sb="7" eb="10">
      <t>タイヨウネツ</t>
    </rPh>
    <rPh sb="10" eb="12">
      <t>ショウドク</t>
    </rPh>
    <rPh sb="13" eb="15">
      <t>ジッシ</t>
    </rPh>
    <phoneticPr fontId="20"/>
  </si>
  <si>
    <r>
      <t>カボチャの肥培管理を改善する
①</t>
    </r>
    <r>
      <rPr>
        <u/>
        <sz val="10"/>
        <color theme="1"/>
        <rFont val="HG丸ｺﾞｼｯｸM-PRO"/>
        <family val="3"/>
        <charset val="128"/>
      </rPr>
      <t>BB804</t>
    </r>
    <r>
      <rPr>
        <sz val="10"/>
        <color theme="1"/>
        <rFont val="HG丸ｺﾞｼｯｸM-PRO"/>
        <family val="3"/>
        <charset val="128"/>
      </rPr>
      <t>（追肥）の回数を</t>
    </r>
    <r>
      <rPr>
        <u/>
        <sz val="10"/>
        <color theme="1"/>
        <rFont val="HG丸ｺﾞｼｯｸM-PRO"/>
        <family val="3"/>
        <charset val="128"/>
      </rPr>
      <t>２回</t>
    </r>
    <r>
      <rPr>
        <sz val="10"/>
        <color theme="1"/>
        <rFont val="HG丸ｺﾞｼｯｸM-PRO"/>
        <family val="3"/>
        <charset val="128"/>
      </rPr>
      <t>（</t>
    </r>
    <r>
      <rPr>
        <sz val="10"/>
        <color theme="1"/>
        <rFont val="Meiryo UI"/>
        <family val="3"/>
        <charset val="128"/>
      </rPr>
      <t>11・12</t>
    </r>
    <r>
      <rPr>
        <sz val="10"/>
        <color theme="1"/>
        <rFont val="HG丸ｺﾞｼｯｸM-PRO"/>
        <family val="3"/>
        <charset val="128"/>
      </rPr>
      <t>月）から</t>
    </r>
    <r>
      <rPr>
        <u/>
        <sz val="10"/>
        <color theme="1"/>
        <rFont val="HG丸ｺﾞｼｯｸM-PRO"/>
        <family val="3"/>
        <charset val="128"/>
      </rPr>
      <t>３回</t>
    </r>
    <r>
      <rPr>
        <sz val="10"/>
        <color theme="1"/>
        <rFont val="HG丸ｺﾞｼｯｸM-PRO"/>
        <family val="3"/>
        <charset val="128"/>
      </rPr>
      <t>（</t>
    </r>
    <r>
      <rPr>
        <sz val="10"/>
        <color theme="1"/>
        <rFont val="Meiryo UI"/>
        <family val="3"/>
        <charset val="128"/>
      </rPr>
      <t>11・12・3</t>
    </r>
    <r>
      <rPr>
        <sz val="10"/>
        <color theme="1"/>
        <rFont val="HG丸ｺﾞｼｯｸM-PRO"/>
        <family val="3"/>
        <charset val="128"/>
      </rPr>
      <t>月）にする
②果実肥大期にくみあい２号を７日に１回葉面散布する。</t>
    </r>
    <rPh sb="5" eb="7">
      <t>ヒバイ</t>
    </rPh>
    <rPh sb="7" eb="9">
      <t>カンリ</t>
    </rPh>
    <rPh sb="10" eb="12">
      <t>カイゼン</t>
    </rPh>
    <rPh sb="22" eb="24">
      <t>ツイヒ</t>
    </rPh>
    <rPh sb="26" eb="28">
      <t>カイスウ</t>
    </rPh>
    <rPh sb="30" eb="31">
      <t>カイ</t>
    </rPh>
    <rPh sb="37" eb="38">
      <t>ガツ</t>
    </rPh>
    <rPh sb="42" eb="43">
      <t>カイ</t>
    </rPh>
    <rPh sb="51" eb="52">
      <t>ガツ</t>
    </rPh>
    <rPh sb="58" eb="60">
      <t>カジツ</t>
    </rPh>
    <rPh sb="60" eb="62">
      <t>ヒダイ</t>
    </rPh>
    <rPh sb="62" eb="63">
      <t>キ</t>
    </rPh>
    <rPh sb="69" eb="70">
      <t>ゴウ</t>
    </rPh>
    <rPh sb="72" eb="73">
      <t>ニチ</t>
    </rPh>
    <rPh sb="75" eb="76">
      <t>カイ</t>
    </rPh>
    <phoneticPr fontId="20"/>
  </si>
  <si>
    <t>①BB804（追肥）の回数を２回（11・12月）から３回（11・12・３月）にする
②果実肥大期のくみあい２号の葉面散布を1４日に１回しかできなかった。</t>
    <phoneticPr fontId="20"/>
  </si>
  <si>
    <t>果実肥大期にくみあい２号を７日に１回葉面散布し、肥大促進・草勢の維持に努める。</t>
    <rPh sb="24" eb="26">
      <t>ヒダイ</t>
    </rPh>
    <rPh sb="26" eb="28">
      <t>ソクシン</t>
    </rPh>
    <rPh sb="29" eb="30">
      <t>クサ</t>
    </rPh>
    <rPh sb="30" eb="31">
      <t>イキオ</t>
    </rPh>
    <rPh sb="32" eb="34">
      <t>イジ</t>
    </rPh>
    <rPh sb="35" eb="36">
      <t>ツト</t>
    </rPh>
    <phoneticPr fontId="20"/>
  </si>
  <si>
    <t>キク用全自動選別結束機（花ロボ）を導入し、作業の効率化を図る。</t>
    <rPh sb="2" eb="3">
      <t>ヨウ</t>
    </rPh>
    <rPh sb="3" eb="6">
      <t>ゼンジドウ</t>
    </rPh>
    <rPh sb="6" eb="8">
      <t>センベツ</t>
    </rPh>
    <rPh sb="8" eb="11">
      <t>ケッソクキ</t>
    </rPh>
    <rPh sb="12" eb="13">
      <t>ハナ</t>
    </rPh>
    <rPh sb="17" eb="19">
      <t>ドウニュウ</t>
    </rPh>
    <rPh sb="21" eb="23">
      <t>サギョウ</t>
    </rPh>
    <rPh sb="24" eb="27">
      <t>コウリツカ</t>
    </rPh>
    <rPh sb="28" eb="29">
      <t>ハカ</t>
    </rPh>
    <phoneticPr fontId="20"/>
  </si>
  <si>
    <t>平成○年にキク用全自動選別結束機（花ロボ）を導入し、出荷作業が1／10に軽減された。</t>
    <rPh sb="0" eb="2">
      <t>ヘイセイ</t>
    </rPh>
    <rPh sb="3" eb="4">
      <t>ネン</t>
    </rPh>
    <rPh sb="26" eb="28">
      <t>シュッカ</t>
    </rPh>
    <rPh sb="28" eb="30">
      <t>サギョウ</t>
    </rPh>
    <rPh sb="36" eb="38">
      <t>ケイゲン</t>
    </rPh>
    <phoneticPr fontId="20"/>
  </si>
  <si>
    <t>現在の品種は「太陽の響」であるが、今期から単価の高い「精興の秋」を200坪定植し、栽培技術習得を図る
※すでに目標達成されている場合は、別の目標を設定しても良い。</t>
    <rPh sb="0" eb="2">
      <t>ゲンザイ</t>
    </rPh>
    <rPh sb="3" eb="5">
      <t>ヒンシュ</t>
    </rPh>
    <rPh sb="7" eb="9">
      <t>タイヨウ</t>
    </rPh>
    <rPh sb="10" eb="11">
      <t>ヒビ</t>
    </rPh>
    <rPh sb="17" eb="19">
      <t>コンキ</t>
    </rPh>
    <rPh sb="21" eb="23">
      <t>タンカ</t>
    </rPh>
    <rPh sb="24" eb="25">
      <t>タカ</t>
    </rPh>
    <rPh sb="27" eb="28">
      <t>セイ</t>
    </rPh>
    <rPh sb="28" eb="29">
      <t>キョウ</t>
    </rPh>
    <rPh sb="30" eb="31">
      <t>アキ</t>
    </rPh>
    <rPh sb="36" eb="37">
      <t>ツボ</t>
    </rPh>
    <rPh sb="37" eb="39">
      <t>テイショク</t>
    </rPh>
    <rPh sb="41" eb="43">
      <t>サイバイ</t>
    </rPh>
    <rPh sb="43" eb="45">
      <t>ギジュツ</t>
    </rPh>
    <rPh sb="45" eb="47">
      <t>シュウトク</t>
    </rPh>
    <rPh sb="48" eb="49">
      <t>ハカ</t>
    </rPh>
    <rPh sb="55" eb="57">
      <t>モクヒョウ</t>
    </rPh>
    <rPh sb="57" eb="59">
      <t>タッセイ</t>
    </rPh>
    <rPh sb="64" eb="66">
      <t>バアイ</t>
    </rPh>
    <rPh sb="68" eb="69">
      <t>ベツ</t>
    </rPh>
    <rPh sb="70" eb="72">
      <t>モクヒョウ</t>
    </rPh>
    <rPh sb="73" eb="75">
      <t>セッテイ</t>
    </rPh>
    <rPh sb="78" eb="79">
      <t>ヨ</t>
    </rPh>
    <phoneticPr fontId="20"/>
  </si>
  <si>
    <t>分娩間隔を430日（現状）から412日に改善する。</t>
    <rPh sb="0" eb="2">
      <t>ブンベン</t>
    </rPh>
    <rPh sb="2" eb="4">
      <t>カンカク</t>
    </rPh>
    <rPh sb="8" eb="9">
      <t>ニチ</t>
    </rPh>
    <rPh sb="10" eb="12">
      <t>ゲンジョウ</t>
    </rPh>
    <rPh sb="18" eb="19">
      <t>ニチ</t>
    </rPh>
    <rPh sb="20" eb="22">
      <t>カイゼン</t>
    </rPh>
    <phoneticPr fontId="20"/>
  </si>
  <si>
    <t>牧草の刈遅れによる粗飼料の質の低下によって、母牛の体調を最良の状態にできなかったことで、目標を達成出来なかった（現状420日）</t>
    <rPh sb="0" eb="2">
      <t>ボクソウ</t>
    </rPh>
    <rPh sb="3" eb="4">
      <t>カ</t>
    </rPh>
    <rPh sb="4" eb="5">
      <t>オク</t>
    </rPh>
    <rPh sb="9" eb="12">
      <t>ソシリョウ</t>
    </rPh>
    <rPh sb="13" eb="14">
      <t>シツ</t>
    </rPh>
    <rPh sb="15" eb="17">
      <t>テイカ</t>
    </rPh>
    <rPh sb="22" eb="23">
      <t>ボ</t>
    </rPh>
    <rPh sb="23" eb="24">
      <t>ギュウ</t>
    </rPh>
    <rPh sb="25" eb="27">
      <t>タイチョウ</t>
    </rPh>
    <rPh sb="28" eb="30">
      <t>サイリョウ</t>
    </rPh>
    <rPh sb="31" eb="33">
      <t>ジョウタイ</t>
    </rPh>
    <rPh sb="44" eb="46">
      <t>モクヒョウ</t>
    </rPh>
    <rPh sb="47" eb="49">
      <t>タッセイ</t>
    </rPh>
    <rPh sb="49" eb="51">
      <t>デキ</t>
    </rPh>
    <rPh sb="56" eb="58">
      <t>ゲンジョウ</t>
    </rPh>
    <rPh sb="61" eb="62">
      <t>ニチ</t>
    </rPh>
    <phoneticPr fontId="20"/>
  </si>
  <si>
    <t>牧草の適期収穫を行ない、栄養価の高い粗飼料の給飼に努め、分娩間隔を420日（現状）から412日に改善する</t>
    <rPh sb="0" eb="2">
      <t>ボクソウ</t>
    </rPh>
    <rPh sb="3" eb="5">
      <t>テキキ</t>
    </rPh>
    <rPh sb="5" eb="7">
      <t>シュウカク</t>
    </rPh>
    <rPh sb="8" eb="9">
      <t>オコ</t>
    </rPh>
    <rPh sb="12" eb="15">
      <t>エイヨウカ</t>
    </rPh>
    <rPh sb="16" eb="17">
      <t>タカ</t>
    </rPh>
    <rPh sb="18" eb="21">
      <t>ソシリョウ</t>
    </rPh>
    <rPh sb="22" eb="23">
      <t>キュウ</t>
    </rPh>
    <rPh sb="23" eb="24">
      <t>シ</t>
    </rPh>
    <rPh sb="25" eb="26">
      <t>ツト</t>
    </rPh>
    <phoneticPr fontId="20"/>
  </si>
  <si>
    <t>経営の状況をしっかり把握していないため、簿記記帳を実施する。現在、白色申告であるが、青色申告を行う。</t>
    <rPh sb="0" eb="2">
      <t>ケイエイ</t>
    </rPh>
    <rPh sb="3" eb="5">
      <t>ジョウキョウ</t>
    </rPh>
    <rPh sb="10" eb="12">
      <t>ハアク</t>
    </rPh>
    <rPh sb="30" eb="32">
      <t>ゲンザイ</t>
    </rPh>
    <rPh sb="33" eb="35">
      <t>シロイロ</t>
    </rPh>
    <rPh sb="35" eb="37">
      <t>シンコク</t>
    </rPh>
    <rPh sb="42" eb="44">
      <t>アオイロ</t>
    </rPh>
    <rPh sb="44" eb="46">
      <t>シンコク</t>
    </rPh>
    <rPh sb="47" eb="48">
      <t>オコナ</t>
    </rPh>
    <phoneticPr fontId="20"/>
  </si>
  <si>
    <t>JAの記帳代行を活用し、複式簿記、青色申告を行っている。</t>
    <rPh sb="3" eb="5">
      <t>キチョウ</t>
    </rPh>
    <rPh sb="5" eb="7">
      <t>ダイコウ</t>
    </rPh>
    <rPh sb="8" eb="10">
      <t>カツヨウ</t>
    </rPh>
    <rPh sb="12" eb="14">
      <t>フクシキ</t>
    </rPh>
    <rPh sb="14" eb="16">
      <t>ボキ</t>
    </rPh>
    <rPh sb="17" eb="19">
      <t>アオイロ</t>
    </rPh>
    <rPh sb="19" eb="21">
      <t>シンコク</t>
    </rPh>
    <rPh sb="22" eb="23">
      <t>オコナ</t>
    </rPh>
    <phoneticPr fontId="20"/>
  </si>
  <si>
    <t>引き続きJAの記帳代行を活用し、経営分析を行ないながら、経営改善に努める。</t>
    <rPh sb="0" eb="1">
      <t>ヒ</t>
    </rPh>
    <rPh sb="2" eb="3">
      <t>ツヅ</t>
    </rPh>
    <rPh sb="7" eb="9">
      <t>キチョウ</t>
    </rPh>
    <rPh sb="9" eb="11">
      <t>ダイコウ</t>
    </rPh>
    <rPh sb="12" eb="14">
      <t>カツヨウ</t>
    </rPh>
    <rPh sb="16" eb="18">
      <t>ケイエイ</t>
    </rPh>
    <rPh sb="18" eb="20">
      <t>ブンセキ</t>
    </rPh>
    <rPh sb="21" eb="22">
      <t>オコ</t>
    </rPh>
    <rPh sb="28" eb="30">
      <t>ケイエイ</t>
    </rPh>
    <rPh sb="30" eb="32">
      <t>カイゼン</t>
    </rPh>
    <rPh sb="33" eb="34">
      <t>ツト</t>
    </rPh>
    <phoneticPr fontId="20"/>
  </si>
  <si>
    <t>作付の時期や品目が漠然としているため、圃場ごとの作付計画を作成し、管理作業を計画的に行う。</t>
    <rPh sb="0" eb="2">
      <t>サクツケ</t>
    </rPh>
    <rPh sb="3" eb="5">
      <t>ジキ</t>
    </rPh>
    <rPh sb="6" eb="8">
      <t>ヒンモク</t>
    </rPh>
    <rPh sb="9" eb="11">
      <t>バクゼン</t>
    </rPh>
    <rPh sb="19" eb="21">
      <t>ホジョウ</t>
    </rPh>
    <rPh sb="24" eb="26">
      <t>サクツケ</t>
    </rPh>
    <rPh sb="26" eb="28">
      <t>ケイカク</t>
    </rPh>
    <rPh sb="29" eb="31">
      <t>サクセイ</t>
    </rPh>
    <rPh sb="33" eb="35">
      <t>カンリ</t>
    </rPh>
    <rPh sb="35" eb="37">
      <t>サギョウ</t>
    </rPh>
    <rPh sb="42" eb="43">
      <t>オコナ</t>
    </rPh>
    <phoneticPr fontId="20"/>
  </si>
  <si>
    <t>圃場ごとの作付計画を作成したことで、概ね管理作業を計画的に行う事ができたが、カボチャだけは雨天が続いたため定植が遅れた。</t>
    <rPh sb="10" eb="12">
      <t>サクセイ</t>
    </rPh>
    <rPh sb="18" eb="19">
      <t>オオム</t>
    </rPh>
    <rPh sb="31" eb="32">
      <t>コト</t>
    </rPh>
    <rPh sb="45" eb="47">
      <t>ウテン</t>
    </rPh>
    <rPh sb="48" eb="49">
      <t>ツヅ</t>
    </rPh>
    <rPh sb="53" eb="55">
      <t>テイショク</t>
    </rPh>
    <rPh sb="56" eb="57">
      <t>オク</t>
    </rPh>
    <phoneticPr fontId="20"/>
  </si>
  <si>
    <t>○</t>
    <phoneticPr fontId="20"/>
  </si>
  <si>
    <t>引き続き、１年間の圃場ごとの作付計画を毎年８月に作成し、管理作業を計画的に行う。</t>
    <rPh sb="0" eb="1">
      <t>ヒ</t>
    </rPh>
    <rPh sb="2" eb="3">
      <t>ツヅ</t>
    </rPh>
    <rPh sb="6" eb="8">
      <t>ネンカン</t>
    </rPh>
    <rPh sb="9" eb="11">
      <t>ホジョウ</t>
    </rPh>
    <rPh sb="14" eb="16">
      <t>サクツケ</t>
    </rPh>
    <rPh sb="16" eb="18">
      <t>ケイカク</t>
    </rPh>
    <rPh sb="24" eb="26">
      <t>サクセイ</t>
    </rPh>
    <phoneticPr fontId="20"/>
  </si>
  <si>
    <t>１名雇用し、休日制を導入する。</t>
    <rPh sb="1" eb="2">
      <t>メイ</t>
    </rPh>
    <rPh sb="2" eb="4">
      <t>コヨウ</t>
    </rPh>
    <rPh sb="6" eb="9">
      <t>キュウジツセイ</t>
    </rPh>
    <rPh sb="10" eb="12">
      <t>ドウニュウ</t>
    </rPh>
    <phoneticPr fontId="20"/>
  </si>
  <si>
    <t>１名雇用したが、計画的に休日を設けることができなかった。</t>
    <rPh sb="1" eb="2">
      <t>メイ</t>
    </rPh>
    <rPh sb="2" eb="4">
      <t>コヨウ</t>
    </rPh>
    <rPh sb="8" eb="11">
      <t>ケイカクテキ</t>
    </rPh>
    <rPh sb="12" eb="14">
      <t>キュウジツ</t>
    </rPh>
    <rPh sb="15" eb="16">
      <t>モウ</t>
    </rPh>
    <phoneticPr fontId="20"/>
  </si>
  <si>
    <t>今期から、農業従事者の労務管理を計画的に行ない、農繁期以外の時期（８月～１２月）は、週１回の休日を設ける。</t>
    <rPh sb="0" eb="2">
      <t>コンキ</t>
    </rPh>
    <rPh sb="5" eb="7">
      <t>ノウギョウ</t>
    </rPh>
    <rPh sb="7" eb="10">
      <t>ジュウジシャ</t>
    </rPh>
    <rPh sb="11" eb="13">
      <t>ロウム</t>
    </rPh>
    <rPh sb="13" eb="15">
      <t>カンリ</t>
    </rPh>
    <rPh sb="16" eb="19">
      <t>ケイカクテキ</t>
    </rPh>
    <rPh sb="20" eb="21">
      <t>オコ</t>
    </rPh>
    <rPh sb="24" eb="27">
      <t>ノウハンキ</t>
    </rPh>
    <rPh sb="27" eb="29">
      <t>イガイ</t>
    </rPh>
    <rPh sb="30" eb="32">
      <t>ジキ</t>
    </rPh>
    <rPh sb="34" eb="35">
      <t>ガツ</t>
    </rPh>
    <rPh sb="38" eb="39">
      <t>ガツ</t>
    </rPh>
    <rPh sb="42" eb="43">
      <t>シュウ</t>
    </rPh>
    <rPh sb="44" eb="45">
      <t>カイ</t>
    </rPh>
    <rPh sb="46" eb="48">
      <t>キュウジツ</t>
    </rPh>
    <rPh sb="49" eb="50">
      <t>モウ</t>
    </rPh>
    <phoneticPr fontId="20"/>
  </si>
  <si>
    <t>役割が決まっておらず、従事者は経営主の指示を受けてしか行動しないため、作業効率が悪い。</t>
    <rPh sb="0" eb="2">
      <t>ヤクワリ</t>
    </rPh>
    <rPh sb="3" eb="4">
      <t>キ</t>
    </rPh>
    <rPh sb="11" eb="14">
      <t>ジュウジシャ</t>
    </rPh>
    <rPh sb="15" eb="17">
      <t>ケイエイ</t>
    </rPh>
    <rPh sb="17" eb="18">
      <t>ヌシ</t>
    </rPh>
    <rPh sb="19" eb="21">
      <t>シジ</t>
    </rPh>
    <rPh sb="22" eb="23">
      <t>ウ</t>
    </rPh>
    <rPh sb="27" eb="29">
      <t>コウドウ</t>
    </rPh>
    <rPh sb="35" eb="37">
      <t>サギョウ</t>
    </rPh>
    <rPh sb="37" eb="39">
      <t>コウリツ</t>
    </rPh>
    <rPh sb="40" eb="41">
      <t>ワル</t>
    </rPh>
    <phoneticPr fontId="20"/>
  </si>
  <si>
    <t>家族経営協定を締結し、役割を明確化したことで、従事者が主体的に行動し、作業効率が良くなった。</t>
    <rPh sb="0" eb="2">
      <t>カゾク</t>
    </rPh>
    <rPh sb="2" eb="4">
      <t>ケイエイ</t>
    </rPh>
    <rPh sb="4" eb="6">
      <t>キョウテイ</t>
    </rPh>
    <rPh sb="7" eb="9">
      <t>テイケツ</t>
    </rPh>
    <rPh sb="11" eb="13">
      <t>ヤクワリ</t>
    </rPh>
    <rPh sb="14" eb="17">
      <t>メイカクカ</t>
    </rPh>
    <rPh sb="23" eb="26">
      <t>ジュウジシャ</t>
    </rPh>
    <rPh sb="27" eb="30">
      <t>シュタイテキ</t>
    </rPh>
    <rPh sb="31" eb="33">
      <t>コウドウ</t>
    </rPh>
    <rPh sb="35" eb="37">
      <t>サギョウ</t>
    </rPh>
    <rPh sb="37" eb="39">
      <t>コウリツ</t>
    </rPh>
    <rPh sb="40" eb="41">
      <t>ヨ</t>
    </rPh>
    <phoneticPr fontId="20"/>
  </si>
  <si>
    <t>従事者個々の能力を向上させるため、担当している業務を２～３年に１回変える。</t>
    <rPh sb="0" eb="3">
      <t>ジュウジシャ</t>
    </rPh>
    <rPh sb="3" eb="5">
      <t>ココ</t>
    </rPh>
    <rPh sb="6" eb="8">
      <t>ノウリョク</t>
    </rPh>
    <rPh sb="9" eb="11">
      <t>コウジョウ</t>
    </rPh>
    <rPh sb="17" eb="19">
      <t>タントウ</t>
    </rPh>
    <rPh sb="23" eb="25">
      <t>ギョウム</t>
    </rPh>
    <rPh sb="29" eb="30">
      <t>ネン</t>
    </rPh>
    <rPh sb="32" eb="33">
      <t>カイ</t>
    </rPh>
    <rPh sb="33" eb="34">
      <t>カ</t>
    </rPh>
    <phoneticPr fontId="20"/>
  </si>
  <si>
    <t>棟</t>
    <rPh sb="0" eb="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</si>
</sst>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.0_ ;[Red]\-#,##0.0\ "/>
    <numFmt numFmtId="179" formatCode="0.0_ "/>
    <numFmt numFmtId="180" formatCode="#,##0.0_ "/>
    <numFmt numFmtId="181" formatCode="0.0_);[Red]\(0.0\)"/>
    <numFmt numFmtId="182" formatCode="####\a"/>
    <numFmt numFmtId="183" formatCode="#,##0_ ;[Red]\-#,##0\ "/>
    <numFmt numFmtId="184" formatCode="#,###"/>
    <numFmt numFmtId="185" formatCode="0_ "/>
    <numFmt numFmtId="186" formatCode="###.#\a"/>
    <numFmt numFmtId="187" formatCode="0_);[Red]\(0\)"/>
  </numFmts>
  <fonts count="78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rgb="FF000000"/>
      <name val="Times New Roman"/>
      <charset val="204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Meiryo UI"/>
      <family val="3"/>
      <charset val="128"/>
    </font>
    <font>
      <sz val="14"/>
      <color theme="1"/>
      <name val="AR P丸ゴシック体E"/>
      <family val="3"/>
      <charset val="128"/>
    </font>
    <font>
      <sz val="14"/>
      <name val="Arial"/>
      <family val="2"/>
    </font>
    <font>
      <sz val="14"/>
      <color theme="1"/>
      <name val="Arial"/>
      <family val="2"/>
    </font>
    <font>
      <sz val="13"/>
      <color theme="1"/>
      <name val="Meiryo UI"/>
      <family val="3"/>
      <charset val="128"/>
    </font>
    <font>
      <b/>
      <vertAlign val="super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AR丸ゴシック体E"/>
      <family val="3"/>
      <charset val="128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5"/>
      <name val="Meiryo UI"/>
      <family val="3"/>
      <charset val="128"/>
    </font>
    <font>
      <sz val="16"/>
      <name val="Arial"/>
      <family val="2"/>
    </font>
    <font>
      <sz val="16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Arial"/>
      <family val="2"/>
    </font>
    <font>
      <sz val="11"/>
      <name val="Arial"/>
      <family val="2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2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1"/>
      <color theme="0"/>
      <name val="メイリオ"/>
      <family val="3"/>
      <charset val="128"/>
    </font>
    <font>
      <sz val="11"/>
      <color theme="0"/>
      <name val="Segoe UI Semibold"/>
      <family val="2"/>
    </font>
    <font>
      <sz val="11"/>
      <color theme="0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HG丸ｺﾞｼｯｸM-PRO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0"/>
      <name val="AR P丸ゴシック体E"/>
      <family val="3"/>
      <charset val="128"/>
    </font>
    <font>
      <sz val="16"/>
      <name val="AR P丸ゴシック体E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6" fillId="0" borderId="0"/>
    <xf numFmtId="0" fontId="8" fillId="0" borderId="0"/>
    <xf numFmtId="38" fontId="8" fillId="0" borderId="0" applyFont="0" applyFill="0" applyBorder="0" applyAlignment="0" applyProtection="0"/>
    <xf numFmtId="0" fontId="9" fillId="0" borderId="0"/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0">
    <xf numFmtId="0" fontId="0" fillId="0" borderId="0" xfId="0" applyFill="1" applyBorder="1" applyAlignment="1">
      <alignment horizontal="left" vertical="top"/>
    </xf>
    <xf numFmtId="38" fontId="5" fillId="0" borderId="0" xfId="3" applyFont="1"/>
    <xf numFmtId="38" fontId="7" fillId="0" borderId="0" xfId="3" applyFont="1"/>
    <xf numFmtId="38" fontId="7" fillId="0" borderId="75" xfId="3" applyFont="1" applyBorder="1"/>
    <xf numFmtId="38" fontId="7" fillId="0" borderId="46" xfId="3" applyFont="1" applyBorder="1"/>
    <xf numFmtId="38" fontId="7" fillId="0" borderId="79" xfId="3" applyFont="1" applyBorder="1" applyAlignment="1">
      <alignment horizontal="center"/>
    </xf>
    <xf numFmtId="38" fontId="7" fillId="0" borderId="77" xfId="3" applyFont="1" applyBorder="1"/>
    <xf numFmtId="38" fontId="7" fillId="0" borderId="9" xfId="3" applyFont="1" applyBorder="1"/>
    <xf numFmtId="38" fontId="7" fillId="0" borderId="7" xfId="3" applyFont="1" applyBorder="1"/>
    <xf numFmtId="38" fontId="7" fillId="0" borderId="8" xfId="3" applyFont="1" applyBorder="1"/>
    <xf numFmtId="38" fontId="7" fillId="0" borderId="49" xfId="3" applyFont="1" applyBorder="1"/>
    <xf numFmtId="176" fontId="7" fillId="0" borderId="0" xfId="3" applyNumberFormat="1" applyFont="1"/>
    <xf numFmtId="38" fontId="7" fillId="3" borderId="1" xfId="3" applyFont="1" applyFill="1" applyBorder="1"/>
    <xf numFmtId="38" fontId="7" fillId="3" borderId="2" xfId="3" applyFont="1" applyFill="1" applyBorder="1"/>
    <xf numFmtId="38" fontId="7" fillId="3" borderId="3" xfId="3" applyFont="1" applyFill="1" applyBorder="1"/>
    <xf numFmtId="38" fontId="7" fillId="3" borderId="2" xfId="3" applyFont="1" applyFill="1" applyBorder="1" applyAlignment="1"/>
    <xf numFmtId="38" fontId="7" fillId="3" borderId="3" xfId="3" applyFont="1" applyFill="1" applyBorder="1" applyAlignment="1"/>
    <xf numFmtId="38" fontId="7" fillId="3" borderId="4" xfId="3" applyFont="1" applyFill="1" applyBorder="1" applyAlignment="1"/>
    <xf numFmtId="38" fontId="7" fillId="3" borderId="6" xfId="3" applyFont="1" applyFill="1" applyBorder="1" applyAlignment="1"/>
    <xf numFmtId="38" fontId="7" fillId="3" borderId="4" xfId="3" applyFont="1" applyFill="1" applyBorder="1"/>
    <xf numFmtId="38" fontId="7" fillId="3" borderId="6" xfId="3" applyFont="1" applyFill="1" applyBorder="1"/>
    <xf numFmtId="38" fontId="7" fillId="3" borderId="16" xfId="3" applyFont="1" applyFill="1" applyBorder="1"/>
    <xf numFmtId="38" fontId="7" fillId="3" borderId="18" xfId="3" applyFont="1" applyFill="1" applyBorder="1"/>
    <xf numFmtId="38" fontId="7" fillId="3" borderId="26" xfId="3" applyFont="1" applyFill="1" applyBorder="1"/>
    <xf numFmtId="38" fontId="7" fillId="3" borderId="28" xfId="3" applyFont="1" applyFill="1" applyBorder="1"/>
    <xf numFmtId="38" fontId="7" fillId="3" borderId="30" xfId="3" applyFont="1" applyFill="1" applyBorder="1"/>
    <xf numFmtId="38" fontId="7" fillId="3" borderId="1" xfId="3" applyFont="1" applyFill="1" applyBorder="1" applyAlignment="1">
      <alignment shrinkToFit="1"/>
    </xf>
    <xf numFmtId="38" fontId="7" fillId="3" borderId="27" xfId="3" applyFont="1" applyFill="1" applyBorder="1"/>
    <xf numFmtId="38" fontId="7" fillId="3" borderId="64" xfId="3" applyFont="1" applyFill="1" applyBorder="1"/>
    <xf numFmtId="38" fontId="7" fillId="3" borderId="66" xfId="3" applyFont="1" applyFill="1" applyBorder="1"/>
    <xf numFmtId="38" fontId="7" fillId="3" borderId="61" xfId="3" applyFont="1" applyFill="1" applyBorder="1"/>
    <xf numFmtId="38" fontId="7" fillId="3" borderId="29" xfId="3" applyFont="1" applyFill="1" applyBorder="1"/>
    <xf numFmtId="38" fontId="7" fillId="3" borderId="7" xfId="3" applyFont="1" applyFill="1" applyBorder="1"/>
    <xf numFmtId="38" fontId="7" fillId="3" borderId="9" xfId="3" applyFont="1" applyFill="1" applyBorder="1"/>
    <xf numFmtId="38" fontId="4" fillId="3" borderId="0" xfId="3" applyFont="1" applyFill="1"/>
    <xf numFmtId="38" fontId="7" fillId="0" borderId="54" xfId="3" applyFont="1" applyFill="1" applyBorder="1"/>
    <xf numFmtId="38" fontId="7" fillId="0" borderId="39" xfId="3" applyFont="1" applyFill="1" applyBorder="1"/>
    <xf numFmtId="38" fontId="7" fillId="0" borderId="38" xfId="3" applyFont="1" applyFill="1" applyBorder="1" applyAlignment="1"/>
    <xf numFmtId="38" fontId="7" fillId="0" borderId="39" xfId="3" applyFont="1" applyFill="1" applyBorder="1" applyAlignment="1"/>
    <xf numFmtId="38" fontId="7" fillId="0" borderId="33" xfId="3" applyFont="1" applyFill="1" applyBorder="1"/>
    <xf numFmtId="38" fontId="7" fillId="0" borderId="32" xfId="3" applyFont="1" applyFill="1" applyBorder="1" applyAlignment="1"/>
    <xf numFmtId="38" fontId="7" fillId="0" borderId="33" xfId="3" applyFont="1" applyFill="1" applyBorder="1" applyAlignment="1"/>
    <xf numFmtId="38" fontId="7" fillId="0" borderId="24" xfId="3" applyFont="1" applyFill="1" applyBorder="1"/>
    <xf numFmtId="38" fontId="7" fillId="0" borderId="23" xfId="3" applyFont="1" applyFill="1" applyBorder="1"/>
    <xf numFmtId="38" fontId="15" fillId="0" borderId="0" xfId="3" applyFont="1" applyFill="1"/>
    <xf numFmtId="38" fontId="15" fillId="0" borderId="0" xfId="3" applyFont="1" applyFill="1" applyBorder="1" applyAlignment="1">
      <alignment horizontal="distributed" vertical="center"/>
    </xf>
    <xf numFmtId="38" fontId="15" fillId="0" borderId="0" xfId="3" applyFont="1" applyFill="1" applyBorder="1" applyAlignment="1"/>
    <xf numFmtId="38" fontId="15" fillId="0" borderId="0" xfId="3" applyFont="1" applyFill="1" applyBorder="1" applyAlignment="1">
      <alignment horizontal="right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14" fillId="0" borderId="0" xfId="2" applyFont="1" applyFill="1"/>
    <xf numFmtId="0" fontId="16" fillId="0" borderId="87" xfId="2" applyFont="1" applyFill="1" applyBorder="1"/>
    <xf numFmtId="0" fontId="16" fillId="0" borderId="0" xfId="2" applyFont="1" applyFill="1"/>
    <xf numFmtId="0" fontId="16" fillId="0" borderId="2" xfId="2" applyFont="1" applyFill="1" applyBorder="1" applyAlignment="1">
      <alignment horizontal="right" vertical="center"/>
    </xf>
    <xf numFmtId="0" fontId="16" fillId="0" borderId="48" xfId="2" applyFont="1" applyFill="1" applyBorder="1" applyAlignment="1">
      <alignment horizontal="distributed" vertical="center"/>
    </xf>
    <xf numFmtId="179" fontId="16" fillId="0" borderId="2" xfId="2" applyNumberFormat="1" applyFont="1" applyFill="1" applyBorder="1" applyAlignment="1">
      <alignment horizontal="right" vertical="center"/>
    </xf>
    <xf numFmtId="0" fontId="16" fillId="0" borderId="4" xfId="2" applyFont="1" applyFill="1" applyBorder="1" applyAlignment="1">
      <alignment horizontal="right" vertical="center"/>
    </xf>
    <xf numFmtId="0" fontId="16" fillId="0" borderId="47" xfId="2" applyFont="1" applyFill="1" applyBorder="1" applyAlignment="1">
      <alignment horizontal="distributed" vertical="center"/>
    </xf>
    <xf numFmtId="180" fontId="16" fillId="0" borderId="44" xfId="2" applyNumberFormat="1" applyFont="1" applyFill="1" applyBorder="1" applyAlignment="1">
      <alignment horizontal="right" vertical="center"/>
    </xf>
    <xf numFmtId="0" fontId="16" fillId="0" borderId="43" xfId="2" applyFont="1" applyFill="1" applyBorder="1" applyAlignment="1">
      <alignment horizontal="distributed" vertical="center"/>
    </xf>
    <xf numFmtId="41" fontId="16" fillId="0" borderId="7" xfId="2" applyNumberFormat="1" applyFont="1" applyFill="1" applyBorder="1" applyAlignment="1">
      <alignment horizontal="right" vertical="center"/>
    </xf>
    <xf numFmtId="0" fontId="16" fillId="0" borderId="49" xfId="2" applyFont="1" applyFill="1" applyBorder="1" applyAlignment="1">
      <alignment horizontal="distributed" vertical="center"/>
    </xf>
    <xf numFmtId="41" fontId="16" fillId="0" borderId="16" xfId="2" applyNumberFormat="1" applyFont="1" applyFill="1" applyBorder="1" applyAlignment="1">
      <alignment horizontal="right" vertical="center"/>
    </xf>
    <xf numFmtId="0" fontId="16" fillId="0" borderId="72" xfId="2" applyFont="1" applyFill="1" applyBorder="1" applyAlignment="1">
      <alignment horizontal="distributed" vertical="center"/>
    </xf>
    <xf numFmtId="181" fontId="16" fillId="0" borderId="7" xfId="2" applyNumberFormat="1" applyFont="1" applyFill="1" applyBorder="1" applyAlignment="1">
      <alignment horizontal="right"/>
    </xf>
    <xf numFmtId="0" fontId="16" fillId="0" borderId="49" xfId="2" applyFont="1" applyFill="1" applyBorder="1" applyAlignment="1">
      <alignment horizontal="center"/>
    </xf>
    <xf numFmtId="181" fontId="16" fillId="0" borderId="2" xfId="2" applyNumberFormat="1" applyFont="1" applyFill="1" applyBorder="1" applyAlignment="1">
      <alignment horizontal="right"/>
    </xf>
    <xf numFmtId="0" fontId="16" fillId="0" borderId="48" xfId="2" applyFont="1" applyFill="1" applyBorder="1" applyAlignment="1">
      <alignment horizontal="center"/>
    </xf>
    <xf numFmtId="181" fontId="16" fillId="0" borderId="4" xfId="2" applyNumberFormat="1" applyFont="1" applyFill="1" applyBorder="1" applyAlignment="1">
      <alignment horizontal="right"/>
    </xf>
    <xf numFmtId="0" fontId="16" fillId="0" borderId="47" xfId="2" applyFont="1" applyFill="1" applyBorder="1" applyAlignment="1">
      <alignment horizontal="center"/>
    </xf>
    <xf numFmtId="181" fontId="16" fillId="0" borderId="44" xfId="2" applyNumberFormat="1" applyFont="1" applyFill="1" applyBorder="1" applyAlignment="1">
      <alignment horizontal="right"/>
    </xf>
    <xf numFmtId="0" fontId="16" fillId="0" borderId="43" xfId="2" applyFont="1" applyFill="1" applyBorder="1" applyAlignment="1">
      <alignment horizontal="center"/>
    </xf>
    <xf numFmtId="41" fontId="16" fillId="0" borderId="7" xfId="2" applyNumberFormat="1" applyFont="1" applyFill="1" applyBorder="1" applyAlignment="1">
      <alignment horizontal="right"/>
    </xf>
    <xf numFmtId="41" fontId="16" fillId="0" borderId="56" xfId="2" applyNumberFormat="1" applyFont="1" applyFill="1" applyBorder="1" applyAlignment="1">
      <alignment horizontal="right"/>
    </xf>
    <xf numFmtId="0" fontId="16" fillId="0" borderId="55" xfId="2" applyFont="1" applyFill="1" applyBorder="1" applyAlignment="1">
      <alignment horizontal="center"/>
    </xf>
    <xf numFmtId="0" fontId="17" fillId="0" borderId="0" xfId="2" applyFont="1" applyFill="1"/>
    <xf numFmtId="0" fontId="18" fillId="0" borderId="0" xfId="2" applyFont="1" applyFill="1"/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" fillId="0" borderId="0" xfId="6">
      <alignment vertical="center"/>
    </xf>
    <xf numFmtId="0" fontId="2" fillId="0" borderId="0" xfId="6" applyBorder="1">
      <alignment vertical="center"/>
    </xf>
    <xf numFmtId="0" fontId="23" fillId="0" borderId="0" xfId="6" applyFont="1">
      <alignment vertical="center"/>
    </xf>
    <xf numFmtId="0" fontId="24" fillId="0" borderId="0" xfId="6" applyFont="1" applyBorder="1" applyAlignment="1">
      <alignment horizontal="center" vertical="center"/>
    </xf>
    <xf numFmtId="0" fontId="24" fillId="5" borderId="0" xfId="6" applyFont="1" applyFill="1" applyBorder="1" applyAlignment="1">
      <alignment horizontal="center" vertical="center"/>
    </xf>
    <xf numFmtId="0" fontId="2" fillId="5" borderId="0" xfId="6" applyFill="1">
      <alignment vertical="center"/>
    </xf>
    <xf numFmtId="0" fontId="2" fillId="5" borderId="0" xfId="6" applyFill="1" applyBorder="1" applyAlignment="1">
      <alignment horizontal="center" vertical="center"/>
    </xf>
    <xf numFmtId="38" fontId="25" fillId="0" borderId="0" xfId="3" applyFont="1" applyFill="1" applyBorder="1" applyAlignment="1">
      <alignment justifyLastLine="1"/>
    </xf>
    <xf numFmtId="38" fontId="26" fillId="0" borderId="0" xfId="3" applyFont="1" applyFill="1" applyBorder="1" applyAlignment="1">
      <alignment justifyLastLine="1"/>
    </xf>
    <xf numFmtId="0" fontId="26" fillId="0" borderId="0" xfId="7" applyFont="1" applyFill="1" applyBorder="1" applyAlignment="1">
      <alignment justifyLastLine="1"/>
    </xf>
    <xf numFmtId="0" fontId="24" fillId="0" borderId="0" xfId="6" applyFont="1">
      <alignment vertical="center"/>
    </xf>
    <xf numFmtId="0" fontId="26" fillId="0" borderId="0" xfId="7" applyFont="1" applyFill="1" applyBorder="1" applyAlignment="1">
      <alignment vertical="center" justifyLastLine="1"/>
    </xf>
    <xf numFmtId="0" fontId="27" fillId="0" borderId="0" xfId="6" applyFont="1">
      <alignment vertical="center"/>
    </xf>
    <xf numFmtId="38" fontId="28" fillId="0" borderId="0" xfId="8" applyFont="1" applyBorder="1" applyAlignment="1">
      <alignment vertical="center" wrapText="1" shrinkToFit="1"/>
    </xf>
    <xf numFmtId="38" fontId="29" fillId="0" borderId="0" xfId="3" applyFont="1" applyFill="1" applyBorder="1" applyAlignment="1">
      <alignment justifyLastLine="1"/>
    </xf>
    <xf numFmtId="0" fontId="30" fillId="0" borderId="0" xfId="7" applyFont="1" applyFill="1" applyBorder="1" applyAlignment="1">
      <alignment justifyLastLine="1"/>
    </xf>
    <xf numFmtId="38" fontId="28" fillId="0" borderId="14" xfId="8" applyFont="1" applyBorder="1" applyAlignment="1">
      <alignment vertical="center" wrapText="1" shrinkToFit="1"/>
    </xf>
    <xf numFmtId="0" fontId="27" fillId="0" borderId="1" xfId="6" applyFont="1" applyBorder="1">
      <alignment vertical="center"/>
    </xf>
    <xf numFmtId="38" fontId="26" fillId="0" borderId="10" xfId="3" applyFont="1" applyFill="1" applyBorder="1" applyAlignment="1">
      <alignment horizontal="center" vertical="center" justifyLastLine="1"/>
    </xf>
    <xf numFmtId="0" fontId="28" fillId="0" borderId="12" xfId="6" applyFont="1" applyBorder="1" applyAlignment="1">
      <alignment textRotation="255"/>
    </xf>
    <xf numFmtId="38" fontId="33" fillId="0" borderId="92" xfId="3" applyFont="1" applyFill="1" applyBorder="1" applyAlignment="1">
      <alignment horizontal="center"/>
    </xf>
    <xf numFmtId="182" fontId="33" fillId="0" borderId="96" xfId="3" applyNumberFormat="1" applyFont="1" applyFill="1" applyBorder="1" applyAlignment="1">
      <alignment horizontal="center"/>
    </xf>
    <xf numFmtId="0" fontId="31" fillId="0" borderId="96" xfId="7" applyFont="1" applyFill="1" applyBorder="1" applyAlignment="1">
      <alignment horizontal="right"/>
    </xf>
    <xf numFmtId="0" fontId="35" fillId="0" borderId="94" xfId="6" applyFont="1" applyBorder="1" applyAlignment="1">
      <alignment horizontal="center" vertical="center"/>
    </xf>
    <xf numFmtId="0" fontId="22" fillId="0" borderId="96" xfId="6" applyFont="1" applyBorder="1" applyAlignment="1">
      <alignment horizontal="center" vertical="center"/>
    </xf>
    <xf numFmtId="0" fontId="24" fillId="0" borderId="10" xfId="6" applyFont="1" applyBorder="1" applyAlignment="1">
      <alignment horizontal="center" vertical="center"/>
    </xf>
    <xf numFmtId="0" fontId="22" fillId="0" borderId="22" xfId="6" applyFont="1" applyBorder="1" applyAlignment="1">
      <alignment vertical="center"/>
    </xf>
    <xf numFmtId="38" fontId="33" fillId="0" borderId="101" xfId="3" applyFont="1" applyFill="1" applyBorder="1" applyAlignment="1">
      <alignment horizontal="center"/>
    </xf>
    <xf numFmtId="182" fontId="33" fillId="0" borderId="105" xfId="3" applyNumberFormat="1" applyFont="1" applyFill="1" applyBorder="1" applyAlignment="1">
      <alignment horizontal="center"/>
    </xf>
    <xf numFmtId="0" fontId="31" fillId="0" borderId="105" xfId="7" applyFont="1" applyFill="1" applyBorder="1" applyAlignment="1">
      <alignment horizontal="right"/>
    </xf>
    <xf numFmtId="0" fontId="35" fillId="0" borderId="103" xfId="6" applyFont="1" applyBorder="1" applyAlignment="1">
      <alignment horizontal="center" vertical="center"/>
    </xf>
    <xf numFmtId="0" fontId="22" fillId="0" borderId="105" xfId="6" applyFont="1" applyBorder="1" applyAlignment="1">
      <alignment horizontal="center" vertical="center"/>
    </xf>
    <xf numFmtId="0" fontId="22" fillId="0" borderId="110" xfId="6" applyFont="1" applyBorder="1" applyAlignment="1">
      <alignment vertical="center"/>
    </xf>
    <xf numFmtId="0" fontId="22" fillId="0" borderId="112" xfId="6" applyFont="1" applyBorder="1" applyAlignment="1">
      <alignment vertical="center"/>
    </xf>
    <xf numFmtId="38" fontId="31" fillId="7" borderId="102" xfId="3" applyFont="1" applyFill="1" applyBorder="1" applyAlignment="1">
      <alignment horizontal="center"/>
    </xf>
    <xf numFmtId="38" fontId="31" fillId="7" borderId="103" xfId="3" applyFont="1" applyFill="1" applyBorder="1" applyAlignment="1">
      <alignment horizontal="center"/>
    </xf>
    <xf numFmtId="38" fontId="22" fillId="0" borderId="15" xfId="8" applyFont="1" applyBorder="1" applyAlignment="1">
      <alignment vertical="center"/>
    </xf>
    <xf numFmtId="0" fontId="28" fillId="0" borderId="31" xfId="6" applyFont="1" applyBorder="1" applyAlignment="1">
      <alignment vertical="center"/>
    </xf>
    <xf numFmtId="0" fontId="2" fillId="0" borderId="31" xfId="6" applyBorder="1">
      <alignment vertical="center"/>
    </xf>
    <xf numFmtId="182" fontId="33" fillId="0" borderId="116" xfId="3" applyNumberFormat="1" applyFont="1" applyFill="1" applyBorder="1" applyAlignment="1">
      <alignment horizontal="center"/>
    </xf>
    <xf numFmtId="0" fontId="31" fillId="0" borderId="116" xfId="7" applyFont="1" applyFill="1" applyBorder="1" applyAlignment="1">
      <alignment horizontal="right"/>
    </xf>
    <xf numFmtId="0" fontId="35" fillId="0" borderId="114" xfId="6" applyFont="1" applyBorder="1" applyAlignment="1">
      <alignment horizontal="center" vertical="center"/>
    </xf>
    <xf numFmtId="0" fontId="22" fillId="0" borderId="116" xfId="6" applyFont="1" applyBorder="1" applyAlignment="1">
      <alignment horizontal="center" vertical="center"/>
    </xf>
    <xf numFmtId="0" fontId="28" fillId="0" borderId="40" xfId="6" applyFont="1" applyBorder="1" applyAlignment="1">
      <alignment vertical="center" textRotation="255"/>
    </xf>
    <xf numFmtId="38" fontId="33" fillId="0" borderId="6" xfId="3" applyFont="1" applyFill="1" applyBorder="1" applyAlignment="1">
      <alignment horizontal="center"/>
    </xf>
    <xf numFmtId="0" fontId="31" fillId="0" borderId="6" xfId="7" applyFont="1" applyFill="1" applyBorder="1" applyAlignment="1">
      <alignment horizontal="right"/>
    </xf>
    <xf numFmtId="0" fontId="35" fillId="0" borderId="5" xfId="6" applyFont="1" applyBorder="1" applyAlignment="1">
      <alignment horizontal="center" vertical="center"/>
    </xf>
    <xf numFmtId="0" fontId="35" fillId="0" borderId="6" xfId="6" applyFont="1" applyBorder="1" applyAlignment="1">
      <alignment horizontal="center" vertical="center"/>
    </xf>
    <xf numFmtId="0" fontId="22" fillId="0" borderId="6" xfId="6" applyFont="1" applyBorder="1" applyAlignment="1">
      <alignment horizontal="center" vertical="center"/>
    </xf>
    <xf numFmtId="0" fontId="28" fillId="0" borderId="82" xfId="6" applyFont="1" applyBorder="1" applyAlignment="1">
      <alignment textRotation="255"/>
    </xf>
    <xf numFmtId="38" fontId="33" fillId="0" borderId="117" xfId="3" applyFont="1" applyFill="1" applyBorder="1" applyAlignment="1">
      <alignment horizontal="center"/>
    </xf>
    <xf numFmtId="182" fontId="33" fillId="0" borderId="80" xfId="3" applyNumberFormat="1" applyFont="1" applyFill="1" applyBorder="1" applyAlignment="1">
      <alignment horizontal="center"/>
    </xf>
    <xf numFmtId="0" fontId="31" fillId="0" borderId="80" xfId="7" applyFont="1" applyFill="1" applyBorder="1" applyAlignment="1">
      <alignment horizontal="right"/>
    </xf>
    <xf numFmtId="0" fontId="35" fillId="0" borderId="119" xfId="6" applyFont="1" applyBorder="1" applyAlignment="1">
      <alignment horizontal="center" vertical="center"/>
    </xf>
    <xf numFmtId="0" fontId="22" fillId="0" borderId="80" xfId="6" applyFont="1" applyBorder="1" applyAlignment="1">
      <alignment horizontal="center" vertical="center"/>
    </xf>
    <xf numFmtId="0" fontId="28" fillId="0" borderId="29" xfId="6" applyFont="1" applyBorder="1" applyAlignment="1">
      <alignment vertical="center" textRotation="255"/>
    </xf>
    <xf numFmtId="38" fontId="33" fillId="0" borderId="3" xfId="3" applyFont="1" applyFill="1" applyBorder="1" applyAlignment="1">
      <alignment horizontal="center"/>
    </xf>
    <xf numFmtId="0" fontId="31" fillId="0" borderId="3" xfId="7" applyFont="1" applyFill="1" applyBorder="1" applyAlignment="1">
      <alignment horizontal="right"/>
    </xf>
    <xf numFmtId="0" fontId="23" fillId="0" borderId="11" xfId="6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/>
    </xf>
    <xf numFmtId="38" fontId="39" fillId="0" borderId="0" xfId="8" applyFont="1" applyBorder="1" applyAlignment="1">
      <alignment vertical="center"/>
    </xf>
    <xf numFmtId="38" fontId="40" fillId="0" borderId="0" xfId="3" applyFont="1" applyFill="1" applyBorder="1" applyAlignment="1">
      <alignment horizontal="distributed"/>
    </xf>
    <xf numFmtId="38" fontId="40" fillId="0" borderId="0" xfId="3" applyFont="1" applyFill="1" applyBorder="1" applyAlignment="1">
      <alignment horizontal="center"/>
    </xf>
    <xf numFmtId="38" fontId="40" fillId="0" borderId="0" xfId="3" applyFont="1" applyFill="1" applyBorder="1" applyAlignment="1">
      <alignment horizontal="right"/>
    </xf>
    <xf numFmtId="0" fontId="40" fillId="0" borderId="0" xfId="7" applyFont="1" applyFill="1" applyBorder="1" applyAlignment="1">
      <alignment horizontal="right"/>
    </xf>
    <xf numFmtId="0" fontId="40" fillId="0" borderId="0" xfId="7" applyFont="1" applyFill="1" applyBorder="1" applyAlignment="1"/>
    <xf numFmtId="0" fontId="24" fillId="0" borderId="0" xfId="6" applyFont="1" applyBorder="1" applyAlignment="1">
      <alignment vertical="center"/>
    </xf>
    <xf numFmtId="186" fontId="40" fillId="0" borderId="0" xfId="3" applyNumberFormat="1" applyFont="1" applyFill="1" applyBorder="1" applyAlignment="1">
      <alignment horizontal="center"/>
    </xf>
    <xf numFmtId="38" fontId="39" fillId="0" borderId="0" xfId="6" applyNumberFormat="1" applyFont="1" applyBorder="1" applyAlignment="1">
      <alignment vertical="center"/>
    </xf>
    <xf numFmtId="0" fontId="39" fillId="0" borderId="0" xfId="6" applyFont="1" applyBorder="1" applyAlignment="1">
      <alignment vertical="center"/>
    </xf>
    <xf numFmtId="0" fontId="28" fillId="0" borderId="1" xfId="6" applyFont="1" applyBorder="1">
      <alignment vertical="center"/>
    </xf>
    <xf numFmtId="0" fontId="23" fillId="0" borderId="5" xfId="6" applyFont="1" applyBorder="1" applyAlignment="1">
      <alignment horizontal="center" vertical="center"/>
    </xf>
    <xf numFmtId="0" fontId="23" fillId="0" borderId="6" xfId="6" applyFont="1" applyBorder="1" applyAlignment="1">
      <alignment horizontal="center" vertical="center"/>
    </xf>
    <xf numFmtId="0" fontId="24" fillId="0" borderId="14" xfId="6" applyFont="1" applyBorder="1" applyAlignment="1">
      <alignment vertical="top" wrapText="1"/>
    </xf>
    <xf numFmtId="0" fontId="41" fillId="0" borderId="22" xfId="6" applyFont="1" applyBorder="1" applyAlignment="1">
      <alignment vertical="center"/>
    </xf>
    <xf numFmtId="0" fontId="41" fillId="0" borderId="110" xfId="6" applyFont="1" applyBorder="1" applyAlignment="1">
      <alignment vertical="center"/>
    </xf>
    <xf numFmtId="0" fontId="41" fillId="0" borderId="112" xfId="6" applyFont="1" applyBorder="1" applyAlignment="1">
      <alignment vertical="center"/>
    </xf>
    <xf numFmtId="38" fontId="28" fillId="0" borderId="0" xfId="8" applyFont="1" applyBorder="1" applyAlignment="1">
      <alignment horizontal="center" vertical="center"/>
    </xf>
    <xf numFmtId="183" fontId="34" fillId="0" borderId="0" xfId="8" applyNumberFormat="1" applyFont="1" applyBorder="1" applyAlignment="1">
      <alignment horizontal="right" vertical="center"/>
    </xf>
    <xf numFmtId="38" fontId="22" fillId="0" borderId="0" xfId="8" applyFont="1" applyBorder="1" applyAlignment="1">
      <alignment vertical="center"/>
    </xf>
    <xf numFmtId="0" fontId="2" fillId="0" borderId="0" xfId="6" applyBorder="1" applyAlignment="1">
      <alignment horizontal="center" vertical="center" textRotation="255"/>
    </xf>
    <xf numFmtId="0" fontId="24" fillId="0" borderId="0" xfId="6" applyFont="1" applyBorder="1">
      <alignment vertical="center"/>
    </xf>
    <xf numFmtId="38" fontId="40" fillId="0" borderId="0" xfId="3" applyFont="1" applyFill="1" applyBorder="1" applyAlignment="1"/>
    <xf numFmtId="38" fontId="40" fillId="0" borderId="0" xfId="8" applyFont="1" applyFill="1" applyBorder="1" applyAlignment="1">
      <alignment horizontal="center"/>
    </xf>
    <xf numFmtId="0" fontId="24" fillId="0" borderId="0" xfId="6" applyFont="1" applyFill="1" applyBorder="1">
      <alignment vertical="center"/>
    </xf>
    <xf numFmtId="38" fontId="42" fillId="0" borderId="0" xfId="3" applyFont="1" applyFill="1" applyBorder="1" applyAlignment="1">
      <alignment justifyLastLine="1"/>
    </xf>
    <xf numFmtId="38" fontId="40" fillId="0" borderId="0" xfId="3" applyFont="1" applyFill="1" applyBorder="1"/>
    <xf numFmtId="38" fontId="30" fillId="0" borderId="0" xfId="3" applyFont="1" applyFill="1"/>
    <xf numFmtId="38" fontId="40" fillId="0" borderId="0" xfId="3" applyFont="1" applyFill="1"/>
    <xf numFmtId="38" fontId="44" fillId="0" borderId="128" xfId="3" applyFont="1" applyFill="1" applyBorder="1" applyAlignment="1">
      <alignment horizontal="center"/>
    </xf>
    <xf numFmtId="182" fontId="31" fillId="0" borderId="94" xfId="3" applyNumberFormat="1" applyFont="1" applyFill="1" applyBorder="1" applyAlignment="1">
      <alignment horizontal="right" shrinkToFit="1"/>
    </xf>
    <xf numFmtId="0" fontId="46" fillId="5" borderId="93" xfId="6" applyFont="1" applyFill="1" applyBorder="1" applyAlignment="1">
      <alignment horizontal="center" vertical="center"/>
    </xf>
    <xf numFmtId="38" fontId="44" fillId="0" borderId="95" xfId="3" applyFont="1" applyFill="1" applyBorder="1" applyAlignment="1">
      <alignment horizontal="right"/>
    </xf>
    <xf numFmtId="38" fontId="44" fillId="0" borderId="94" xfId="3" applyFont="1" applyFill="1" applyBorder="1" applyAlignment="1"/>
    <xf numFmtId="0" fontId="46" fillId="5" borderId="129" xfId="6" applyFont="1" applyFill="1" applyBorder="1" applyAlignment="1">
      <alignment horizontal="center" vertical="center"/>
    </xf>
    <xf numFmtId="182" fontId="45" fillId="0" borderId="131" xfId="3" applyNumberFormat="1" applyFont="1" applyFill="1" applyBorder="1" applyAlignment="1">
      <alignment horizontal="right"/>
    </xf>
    <xf numFmtId="0" fontId="46" fillId="5" borderId="132" xfId="6" applyFont="1" applyFill="1" applyBorder="1" applyAlignment="1">
      <alignment horizontal="center" vertical="center"/>
    </xf>
    <xf numFmtId="38" fontId="44" fillId="0" borderId="133" xfId="3" applyFont="1" applyFill="1" applyBorder="1" applyAlignment="1">
      <alignment horizontal="center"/>
    </xf>
    <xf numFmtId="182" fontId="31" fillId="0" borderId="103" xfId="3" applyNumberFormat="1" applyFont="1" applyFill="1" applyBorder="1" applyAlignment="1">
      <alignment horizontal="right" shrinkToFit="1"/>
    </xf>
    <xf numFmtId="0" fontId="46" fillId="5" borderId="102" xfId="6" applyFont="1" applyFill="1" applyBorder="1" applyAlignment="1">
      <alignment horizontal="center" vertical="center"/>
    </xf>
    <xf numFmtId="38" fontId="44" fillId="0" borderId="104" xfId="3" applyFont="1" applyFill="1" applyBorder="1" applyAlignment="1">
      <alignment horizontal="right"/>
    </xf>
    <xf numFmtId="38" fontId="44" fillId="0" borderId="103" xfId="3" applyFont="1" applyFill="1" applyBorder="1" applyAlignment="1"/>
    <xf numFmtId="0" fontId="46" fillId="5" borderId="134" xfId="6" applyFont="1" applyFill="1" applyBorder="1" applyAlignment="1">
      <alignment horizontal="center" vertical="center"/>
    </xf>
    <xf numFmtId="38" fontId="48" fillId="0" borderId="0" xfId="3" applyFont="1" applyFill="1" applyBorder="1" applyAlignment="1"/>
    <xf numFmtId="0" fontId="48" fillId="0" borderId="0" xfId="7" applyFont="1" applyFill="1" applyBorder="1" applyAlignment="1">
      <alignment horizontal="right"/>
    </xf>
    <xf numFmtId="38" fontId="44" fillId="0" borderId="135" xfId="3" applyFont="1" applyFill="1" applyBorder="1" applyAlignment="1">
      <alignment horizontal="center"/>
    </xf>
    <xf numFmtId="182" fontId="31" fillId="0" borderId="114" xfId="3" applyNumberFormat="1" applyFont="1" applyFill="1" applyBorder="1" applyAlignment="1">
      <alignment horizontal="right" shrinkToFit="1"/>
    </xf>
    <xf numFmtId="0" fontId="46" fillId="5" borderId="113" xfId="6" applyFont="1" applyFill="1" applyBorder="1" applyAlignment="1">
      <alignment horizontal="center" vertical="center"/>
    </xf>
    <xf numFmtId="38" fontId="44" fillId="0" borderId="115" xfId="3" applyFont="1" applyFill="1" applyBorder="1" applyAlignment="1">
      <alignment horizontal="right"/>
    </xf>
    <xf numFmtId="38" fontId="44" fillId="0" borderId="114" xfId="3" applyFont="1" applyFill="1" applyBorder="1" applyAlignment="1"/>
    <xf numFmtId="0" fontId="46" fillId="5" borderId="136" xfId="6" applyFont="1" applyFill="1" applyBorder="1" applyAlignment="1">
      <alignment horizontal="center" vertical="center"/>
    </xf>
    <xf numFmtId="182" fontId="31" fillId="0" borderId="131" xfId="3" applyNumberFormat="1" applyFont="1" applyFill="1" applyBorder="1" applyAlignment="1">
      <alignment horizontal="right" shrinkToFit="1"/>
    </xf>
    <xf numFmtId="0" fontId="46" fillId="5" borderId="139" xfId="6" applyFont="1" applyFill="1" applyBorder="1" applyAlignment="1">
      <alignment horizontal="center" vertical="center"/>
    </xf>
    <xf numFmtId="38" fontId="44" fillId="0" borderId="138" xfId="3" applyFont="1" applyFill="1" applyBorder="1" applyAlignment="1">
      <alignment horizontal="right"/>
    </xf>
    <xf numFmtId="38" fontId="44" fillId="0" borderId="131" xfId="3" applyFont="1" applyFill="1" applyBorder="1" applyAlignment="1"/>
    <xf numFmtId="182" fontId="49" fillId="0" borderId="131" xfId="3" applyNumberFormat="1" applyFont="1" applyFill="1" applyBorder="1" applyAlignment="1">
      <alignment horizontal="right" shrinkToFit="1"/>
    </xf>
    <xf numFmtId="0" fontId="46" fillId="0" borderId="140" xfId="6" applyFont="1" applyBorder="1" applyAlignment="1">
      <alignment horizontal="center" vertical="center"/>
    </xf>
    <xf numFmtId="186" fontId="44" fillId="0" borderId="139" xfId="3" applyNumberFormat="1" applyFont="1" applyFill="1" applyBorder="1" applyAlignment="1">
      <alignment horizontal="center"/>
    </xf>
    <xf numFmtId="186" fontId="44" fillId="0" borderId="132" xfId="3" applyNumberFormat="1" applyFont="1" applyFill="1" applyBorder="1" applyAlignment="1">
      <alignment horizontal="center"/>
    </xf>
    <xf numFmtId="0" fontId="2" fillId="0" borderId="0" xfId="6" applyBorder="1" applyAlignment="1"/>
    <xf numFmtId="38" fontId="50" fillId="0" borderId="0" xfId="3" applyFont="1" applyFill="1" applyBorder="1" applyAlignment="1"/>
    <xf numFmtId="38" fontId="51" fillId="0" borderId="0" xfId="3" applyFont="1" applyFill="1" applyBorder="1" applyAlignment="1"/>
    <xf numFmtId="0" fontId="37" fillId="0" borderId="0" xfId="6" applyFont="1">
      <alignment vertical="center"/>
    </xf>
    <xf numFmtId="0" fontId="53" fillId="0" borderId="0" xfId="6" applyFont="1" applyAlignment="1"/>
    <xf numFmtId="0" fontId="54" fillId="0" borderId="0" xfId="6" applyFont="1">
      <alignment vertical="center"/>
    </xf>
    <xf numFmtId="0" fontId="56" fillId="0" borderId="0" xfId="6" applyFont="1" applyAlignment="1">
      <alignment vertical="center"/>
    </xf>
    <xf numFmtId="0" fontId="52" fillId="0" borderId="0" xfId="6" applyFont="1" applyAlignment="1">
      <alignment vertical="center" wrapText="1"/>
    </xf>
    <xf numFmtId="0" fontId="58" fillId="0" borderId="0" xfId="6" applyFont="1" applyAlignment="1">
      <alignment vertical="center"/>
    </xf>
    <xf numFmtId="0" fontId="54" fillId="0" borderId="0" xfId="6" applyFont="1" applyAlignment="1">
      <alignment vertical="center"/>
    </xf>
    <xf numFmtId="0" fontId="2" fillId="0" borderId="0" xfId="6" applyAlignment="1">
      <alignment vertical="center"/>
    </xf>
    <xf numFmtId="0" fontId="52" fillId="0" borderId="0" xfId="6" applyFont="1" applyBorder="1" applyAlignment="1">
      <alignment vertical="center" wrapText="1"/>
    </xf>
    <xf numFmtId="0" fontId="2" fillId="0" borderId="0" xfId="6" applyAlignment="1">
      <alignment horizontal="center" vertical="center"/>
    </xf>
    <xf numFmtId="0" fontId="61" fillId="8" borderId="141" xfId="6" applyFont="1" applyFill="1" applyBorder="1" applyAlignment="1">
      <alignment horizontal="center" wrapText="1"/>
    </xf>
    <xf numFmtId="0" fontId="62" fillId="9" borderId="142" xfId="6" applyFont="1" applyFill="1" applyBorder="1" applyAlignment="1">
      <alignment horizontal="center" vertical="center"/>
    </xf>
    <xf numFmtId="0" fontId="63" fillId="9" borderId="143" xfId="6" applyFont="1" applyFill="1" applyBorder="1" applyAlignment="1">
      <alignment horizontal="center" vertical="center"/>
    </xf>
    <xf numFmtId="0" fontId="24" fillId="0" borderId="0" xfId="6" applyFont="1" applyAlignment="1">
      <alignment vertical="top"/>
    </xf>
    <xf numFmtId="0" fontId="66" fillId="0" borderId="0" xfId="6" applyFont="1" applyAlignment="1">
      <alignment horizontal="left" vertical="top"/>
    </xf>
    <xf numFmtId="0" fontId="67" fillId="9" borderId="142" xfId="6" applyFont="1" applyFill="1" applyBorder="1" applyAlignment="1">
      <alignment horizontal="center" vertical="center" wrapText="1"/>
    </xf>
    <xf numFmtId="0" fontId="63" fillId="9" borderId="144" xfId="6" applyFont="1" applyFill="1" applyBorder="1" applyAlignment="1">
      <alignment horizontal="center" vertical="center"/>
    </xf>
    <xf numFmtId="0" fontId="68" fillId="9" borderId="144" xfId="6" applyFont="1" applyFill="1" applyBorder="1" applyAlignment="1">
      <alignment horizontal="center" vertical="center" wrapText="1"/>
    </xf>
    <xf numFmtId="38" fontId="69" fillId="0" borderId="0" xfId="3" applyFont="1" applyFill="1" applyBorder="1" applyAlignment="1"/>
    <xf numFmtId="38" fontId="70" fillId="0" borderId="0" xfId="3" applyFont="1" applyFill="1" applyBorder="1" applyAlignment="1"/>
    <xf numFmtId="0" fontId="2" fillId="0" borderId="0" xfId="6" applyFill="1" applyBorder="1">
      <alignment vertical="center"/>
    </xf>
    <xf numFmtId="0" fontId="66" fillId="0" borderId="0" xfId="6" applyFont="1" applyAlignment="1">
      <alignment vertical="top"/>
    </xf>
    <xf numFmtId="0" fontId="63" fillId="9" borderId="142" xfId="6" applyFont="1" applyFill="1" applyBorder="1" applyAlignment="1">
      <alignment horizontal="center" vertical="center"/>
    </xf>
    <xf numFmtId="38" fontId="48" fillId="0" borderId="0" xfId="3" applyFont="1" applyFill="1" applyBorder="1" applyAlignment="1">
      <alignment horizontal="left"/>
    </xf>
    <xf numFmtId="38" fontId="73" fillId="0" borderId="0" xfId="3" applyFont="1" applyFill="1"/>
    <xf numFmtId="38" fontId="73" fillId="0" borderId="56" xfId="3" applyFont="1" applyFill="1" applyBorder="1"/>
    <xf numFmtId="0" fontId="73" fillId="0" borderId="61" xfId="7" applyFont="1" applyFill="1" applyBorder="1" applyAlignment="1">
      <alignment horizontal="right"/>
    </xf>
    <xf numFmtId="0" fontId="73" fillId="0" borderId="9" xfId="7" applyFont="1" applyFill="1" applyBorder="1" applyAlignment="1">
      <alignment horizontal="right"/>
    </xf>
    <xf numFmtId="0" fontId="73" fillId="0" borderId="3" xfId="7" applyFont="1" applyFill="1" applyBorder="1" applyAlignment="1">
      <alignment horizontal="right"/>
    </xf>
    <xf numFmtId="0" fontId="73" fillId="0" borderId="96" xfId="7" applyFont="1" applyFill="1" applyBorder="1" applyAlignment="1">
      <alignment horizontal="right"/>
    </xf>
    <xf numFmtId="0" fontId="73" fillId="0" borderId="105" xfId="7" applyFont="1" applyFill="1" applyBorder="1" applyAlignment="1">
      <alignment horizontal="right"/>
    </xf>
    <xf numFmtId="0" fontId="73" fillId="0" borderId="116" xfId="7" applyFont="1" applyFill="1" applyBorder="1" applyAlignment="1">
      <alignment horizontal="right"/>
    </xf>
    <xf numFmtId="38" fontId="73" fillId="0" borderId="96" xfId="3" applyFont="1" applyFill="1" applyBorder="1" applyAlignment="1">
      <alignment horizontal="right"/>
    </xf>
    <xf numFmtId="38" fontId="73" fillId="0" borderId="105" xfId="3" applyFont="1" applyFill="1" applyBorder="1" applyAlignment="1">
      <alignment horizontal="right"/>
    </xf>
    <xf numFmtId="38" fontId="73" fillId="0" borderId="116" xfId="3" applyFont="1" applyFill="1" applyBorder="1" applyAlignment="1">
      <alignment horizontal="right"/>
    </xf>
    <xf numFmtId="38" fontId="73" fillId="0" borderId="3" xfId="3" applyFont="1" applyFill="1" applyBorder="1" applyAlignment="1">
      <alignment horizontal="right"/>
    </xf>
    <xf numFmtId="38" fontId="73" fillId="0" borderId="61" xfId="3" applyFont="1" applyFill="1" applyBorder="1" applyAlignment="1">
      <alignment horizontal="right"/>
    </xf>
    <xf numFmtId="0" fontId="1" fillId="0" borderId="0" xfId="9">
      <alignment vertical="center"/>
    </xf>
    <xf numFmtId="0" fontId="37" fillId="0" borderId="0" xfId="9" applyFont="1">
      <alignment vertical="center"/>
    </xf>
    <xf numFmtId="0" fontId="21" fillId="0" borderId="0" xfId="9" applyFont="1">
      <alignment vertical="center"/>
    </xf>
    <xf numFmtId="0" fontId="53" fillId="0" borderId="0" xfId="9" applyFont="1" applyAlignment="1"/>
    <xf numFmtId="0" fontId="54" fillId="0" borderId="0" xfId="9" applyFont="1">
      <alignment vertical="center"/>
    </xf>
    <xf numFmtId="0" fontId="56" fillId="0" borderId="0" xfId="9" applyFont="1" applyAlignment="1">
      <alignment vertical="center"/>
    </xf>
    <xf numFmtId="0" fontId="52" fillId="0" borderId="0" xfId="9" applyFont="1" applyAlignment="1">
      <alignment vertical="center" wrapText="1"/>
    </xf>
    <xf numFmtId="0" fontId="58" fillId="0" borderId="0" xfId="9" applyFont="1" applyAlignment="1">
      <alignment vertical="center"/>
    </xf>
    <xf numFmtId="0" fontId="54" fillId="0" borderId="0" xfId="9" applyFont="1" applyAlignment="1">
      <alignment vertical="center"/>
    </xf>
    <xf numFmtId="0" fontId="1" fillId="0" borderId="0" xfId="9" applyAlignment="1">
      <alignment vertical="center"/>
    </xf>
    <xf numFmtId="0" fontId="52" fillId="0" borderId="0" xfId="9" applyFont="1" applyBorder="1" applyAlignment="1">
      <alignment vertical="center" wrapText="1"/>
    </xf>
    <xf numFmtId="0" fontId="1" fillId="0" borderId="0" xfId="9" applyAlignment="1">
      <alignment horizontal="center" vertical="center"/>
    </xf>
    <xf numFmtId="0" fontId="61" fillId="8" borderId="141" xfId="9" applyFont="1" applyFill="1" applyBorder="1" applyAlignment="1">
      <alignment horizontal="center" wrapText="1"/>
    </xf>
    <xf numFmtId="0" fontId="62" fillId="9" borderId="142" xfId="9" applyFont="1" applyFill="1" applyBorder="1" applyAlignment="1">
      <alignment horizontal="center" vertical="center"/>
    </xf>
    <xf numFmtId="0" fontId="63" fillId="9" borderId="143" xfId="9" applyFont="1" applyFill="1" applyBorder="1" applyAlignment="1">
      <alignment horizontal="center" vertical="center"/>
    </xf>
    <xf numFmtId="0" fontId="24" fillId="0" borderId="0" xfId="9" applyFont="1" applyAlignment="1">
      <alignment vertical="top"/>
    </xf>
    <xf numFmtId="0" fontId="66" fillId="0" borderId="0" xfId="9" applyFont="1" applyAlignment="1">
      <alignment horizontal="left" vertical="top"/>
    </xf>
    <xf numFmtId="0" fontId="67" fillId="9" borderId="142" xfId="9" applyFont="1" applyFill="1" applyBorder="1" applyAlignment="1">
      <alignment horizontal="center" vertical="center" wrapText="1"/>
    </xf>
    <xf numFmtId="0" fontId="63" fillId="9" borderId="144" xfId="9" applyFont="1" applyFill="1" applyBorder="1" applyAlignment="1">
      <alignment horizontal="center" vertical="center"/>
    </xf>
    <xf numFmtId="0" fontId="68" fillId="9" borderId="144" xfId="9" applyFont="1" applyFill="1" applyBorder="1" applyAlignment="1">
      <alignment horizontal="center" vertical="center" wrapText="1"/>
    </xf>
    <xf numFmtId="0" fontId="1" fillId="0" borderId="0" xfId="9" applyBorder="1">
      <alignment vertical="center"/>
    </xf>
    <xf numFmtId="0" fontId="1" fillId="0" borderId="0" xfId="9" applyFill="1" applyBorder="1">
      <alignment vertical="center"/>
    </xf>
    <xf numFmtId="0" fontId="66" fillId="0" borderId="0" xfId="9" applyFont="1" applyAlignment="1">
      <alignment vertical="top"/>
    </xf>
    <xf numFmtId="0" fontId="63" fillId="9" borderId="142" xfId="9" applyFont="1" applyFill="1" applyBorder="1" applyAlignment="1">
      <alignment horizontal="center" vertical="center"/>
    </xf>
    <xf numFmtId="38" fontId="45" fillId="0" borderId="102" xfId="3" applyFont="1" applyFill="1" applyBorder="1" applyAlignment="1">
      <alignment horizontal="center"/>
    </xf>
    <xf numFmtId="38" fontId="45" fillId="0" borderId="103" xfId="3" applyFont="1" applyFill="1" applyBorder="1" applyAlignment="1">
      <alignment horizontal="center"/>
    </xf>
    <xf numFmtId="185" fontId="44" fillId="0" borderId="115" xfId="3" applyNumberFormat="1" applyFont="1" applyFill="1" applyBorder="1" applyAlignment="1">
      <alignment horizontal="right"/>
    </xf>
    <xf numFmtId="185" fontId="44" fillId="0" borderId="114" xfId="3" applyNumberFormat="1" applyFont="1" applyFill="1" applyBorder="1" applyAlignment="1">
      <alignment horizontal="right"/>
    </xf>
    <xf numFmtId="0" fontId="44" fillId="0" borderId="115" xfId="7" applyFont="1" applyFill="1" applyBorder="1" applyAlignment="1">
      <alignment horizontal="right"/>
    </xf>
    <xf numFmtId="0" fontId="44" fillId="0" borderId="114" xfId="7" applyFont="1" applyFill="1" applyBorder="1" applyAlignment="1">
      <alignment horizontal="right"/>
    </xf>
    <xf numFmtId="187" fontId="44" fillId="0" borderId="115" xfId="3" applyNumberFormat="1" applyFont="1" applyFill="1" applyBorder="1" applyAlignment="1">
      <alignment horizontal="right"/>
    </xf>
    <xf numFmtId="187" fontId="44" fillId="0" borderId="114" xfId="3" applyNumberFormat="1" applyFont="1" applyFill="1" applyBorder="1" applyAlignment="1">
      <alignment horizontal="right"/>
    </xf>
    <xf numFmtId="185" fontId="47" fillId="0" borderId="115" xfId="6" applyNumberFormat="1" applyFont="1" applyBorder="1" applyAlignment="1"/>
    <xf numFmtId="185" fontId="47" fillId="0" borderId="114" xfId="6" applyNumberFormat="1" applyFont="1" applyBorder="1" applyAlignment="1"/>
    <xf numFmtId="38" fontId="31" fillId="0" borderId="130" xfId="3" applyFont="1" applyFill="1" applyBorder="1" applyAlignment="1">
      <alignment horizontal="center"/>
    </xf>
    <xf numFmtId="38" fontId="31" fillId="0" borderId="131" xfId="3" applyFont="1" applyFill="1" applyBorder="1" applyAlignment="1">
      <alignment horizontal="center"/>
    </xf>
    <xf numFmtId="38" fontId="31" fillId="0" borderId="137" xfId="3" applyFont="1" applyFill="1" applyBorder="1" applyAlignment="1">
      <alignment horizontal="center"/>
    </xf>
    <xf numFmtId="185" fontId="44" fillId="0" borderId="138" xfId="3" applyNumberFormat="1" applyFont="1" applyFill="1" applyBorder="1" applyAlignment="1">
      <alignment horizontal="right"/>
    </xf>
    <xf numFmtId="185" fontId="44" fillId="0" borderId="131" xfId="3" applyNumberFormat="1" applyFont="1" applyFill="1" applyBorder="1" applyAlignment="1">
      <alignment horizontal="right"/>
    </xf>
    <xf numFmtId="0" fontId="44" fillId="0" borderId="138" xfId="7" applyFont="1" applyFill="1" applyBorder="1" applyAlignment="1">
      <alignment horizontal="right"/>
    </xf>
    <xf numFmtId="0" fontId="44" fillId="0" borderId="131" xfId="7" applyFont="1" applyFill="1" applyBorder="1" applyAlignment="1">
      <alignment horizontal="right"/>
    </xf>
    <xf numFmtId="0" fontId="46" fillId="0" borderId="138" xfId="6" applyFont="1" applyBorder="1" applyAlignment="1">
      <alignment horizontal="right" vertical="center"/>
    </xf>
    <xf numFmtId="0" fontId="46" fillId="0" borderId="131" xfId="6" applyFont="1" applyBorder="1" applyAlignment="1">
      <alignment horizontal="right" vertical="center"/>
    </xf>
    <xf numFmtId="186" fontId="44" fillId="0" borderId="138" xfId="3" applyNumberFormat="1" applyFont="1" applyFill="1" applyBorder="1" applyAlignment="1">
      <alignment horizontal="right"/>
    </xf>
    <xf numFmtId="186" fontId="44" fillId="0" borderId="131" xfId="3" applyNumberFormat="1" applyFont="1" applyFill="1" applyBorder="1" applyAlignment="1">
      <alignment horizontal="right"/>
    </xf>
    <xf numFmtId="185" fontId="44" fillId="0" borderId="104" xfId="3" applyNumberFormat="1" applyFont="1" applyFill="1" applyBorder="1" applyAlignment="1">
      <alignment horizontal="right"/>
    </xf>
    <xf numFmtId="185" fontId="44" fillId="0" borderId="103" xfId="3" applyNumberFormat="1" applyFont="1" applyFill="1" applyBorder="1" applyAlignment="1">
      <alignment horizontal="right"/>
    </xf>
    <xf numFmtId="0" fontId="44" fillId="0" borderId="104" xfId="7" applyFont="1" applyFill="1" applyBorder="1" applyAlignment="1">
      <alignment horizontal="right"/>
    </xf>
    <xf numFmtId="0" fontId="44" fillId="0" borderId="103" xfId="7" applyFont="1" applyFill="1" applyBorder="1" applyAlignment="1">
      <alignment horizontal="right"/>
    </xf>
    <xf numFmtId="187" fontId="44" fillId="0" borderId="104" xfId="3" applyNumberFormat="1" applyFont="1" applyFill="1" applyBorder="1" applyAlignment="1">
      <alignment horizontal="right"/>
    </xf>
    <xf numFmtId="187" fontId="44" fillId="0" borderId="103" xfId="3" applyNumberFormat="1" applyFont="1" applyFill="1" applyBorder="1" applyAlignment="1">
      <alignment horizontal="right"/>
    </xf>
    <xf numFmtId="185" fontId="47" fillId="0" borderId="104" xfId="6" applyNumberFormat="1" applyFont="1" applyBorder="1" applyAlignment="1"/>
    <xf numFmtId="185" fontId="47" fillId="0" borderId="103" xfId="6" applyNumberFormat="1" applyFont="1" applyBorder="1" applyAlignment="1"/>
    <xf numFmtId="38" fontId="33" fillId="5" borderId="104" xfId="8" applyFont="1" applyFill="1" applyBorder="1" applyAlignment="1">
      <alignment horizontal="right"/>
    </xf>
    <xf numFmtId="38" fontId="33" fillId="5" borderId="103" xfId="8" applyFont="1" applyFill="1" applyBorder="1" applyAlignment="1">
      <alignment horizontal="right"/>
    </xf>
    <xf numFmtId="38" fontId="33" fillId="0" borderId="104" xfId="8" applyFont="1" applyFill="1" applyBorder="1" applyAlignment="1">
      <alignment horizontal="right"/>
    </xf>
    <xf numFmtId="38" fontId="33" fillId="0" borderId="103" xfId="8" applyFont="1" applyFill="1" applyBorder="1" applyAlignment="1">
      <alignment horizontal="right"/>
    </xf>
    <xf numFmtId="38" fontId="33" fillId="4" borderId="104" xfId="8" applyFont="1" applyFill="1" applyBorder="1" applyAlignment="1">
      <alignment horizontal="right"/>
    </xf>
    <xf numFmtId="38" fontId="33" fillId="4" borderId="103" xfId="8" applyFont="1" applyFill="1" applyBorder="1" applyAlignment="1">
      <alignment horizontal="right"/>
    </xf>
    <xf numFmtId="38" fontId="43" fillId="0" borderId="125" xfId="3" applyFont="1" applyFill="1" applyBorder="1" applyAlignment="1">
      <alignment horizontal="center" vertical="center" justifyLastLine="1"/>
    </xf>
    <xf numFmtId="38" fontId="43" fillId="0" borderId="126" xfId="3" applyFont="1" applyFill="1" applyBorder="1" applyAlignment="1">
      <alignment horizontal="center" vertical="center" justifyLastLine="1"/>
    </xf>
    <xf numFmtId="38" fontId="43" fillId="0" borderId="127" xfId="3" applyFont="1" applyFill="1" applyBorder="1" applyAlignment="1">
      <alignment horizontal="center" vertical="center" justifyLastLine="1"/>
    </xf>
    <xf numFmtId="38" fontId="45" fillId="0" borderId="93" xfId="3" applyFont="1" applyFill="1" applyBorder="1" applyAlignment="1">
      <alignment horizontal="center"/>
    </xf>
    <xf numFmtId="38" fontId="45" fillId="0" borderId="94" xfId="3" applyFont="1" applyFill="1" applyBorder="1" applyAlignment="1">
      <alignment horizontal="center"/>
    </xf>
    <xf numFmtId="185" fontId="44" fillId="0" borderId="95" xfId="3" applyNumberFormat="1" applyFont="1" applyFill="1" applyBorder="1" applyAlignment="1">
      <alignment horizontal="right"/>
    </xf>
    <xf numFmtId="185" fontId="44" fillId="0" borderId="94" xfId="3" applyNumberFormat="1" applyFont="1" applyFill="1" applyBorder="1" applyAlignment="1">
      <alignment horizontal="right"/>
    </xf>
    <xf numFmtId="0" fontId="44" fillId="0" borderId="95" xfId="7" applyFont="1" applyFill="1" applyBorder="1" applyAlignment="1">
      <alignment horizontal="right"/>
    </xf>
    <xf numFmtId="0" fontId="44" fillId="0" borderId="94" xfId="7" applyFont="1" applyFill="1" applyBorder="1" applyAlignment="1">
      <alignment horizontal="right"/>
    </xf>
    <xf numFmtId="187" fontId="44" fillId="0" borderId="95" xfId="3" applyNumberFormat="1" applyFont="1" applyFill="1" applyBorder="1" applyAlignment="1">
      <alignment horizontal="right"/>
    </xf>
    <xf numFmtId="187" fontId="44" fillId="0" borderId="94" xfId="3" applyNumberFormat="1" applyFont="1" applyFill="1" applyBorder="1" applyAlignment="1">
      <alignment horizontal="right"/>
    </xf>
    <xf numFmtId="185" fontId="47" fillId="0" borderId="95" xfId="6" applyNumberFormat="1" applyFont="1" applyBorder="1" applyAlignment="1"/>
    <xf numFmtId="185" fontId="47" fillId="0" borderId="94" xfId="6" applyNumberFormat="1" applyFont="1" applyBorder="1" applyAlignment="1"/>
    <xf numFmtId="185" fontId="34" fillId="0" borderId="130" xfId="6" applyNumberFormat="1" applyFont="1" applyBorder="1" applyAlignment="1">
      <alignment horizontal="right" vertical="center" shrinkToFit="1"/>
    </xf>
    <xf numFmtId="185" fontId="34" fillId="0" borderId="131" xfId="6" applyNumberFormat="1" applyFont="1" applyBorder="1" applyAlignment="1">
      <alignment horizontal="right" vertical="center" shrinkToFit="1"/>
    </xf>
    <xf numFmtId="38" fontId="31" fillId="0" borderId="120" xfId="3" applyFont="1" applyFill="1" applyBorder="1" applyAlignment="1">
      <alignment horizontal="distributed" vertical="center" justifyLastLine="1"/>
    </xf>
    <xf numFmtId="38" fontId="31" fillId="0" borderId="121" xfId="3" applyFont="1" applyFill="1" applyBorder="1" applyAlignment="1">
      <alignment horizontal="distributed" vertical="center" justifyLastLine="1"/>
    </xf>
    <xf numFmtId="38" fontId="31" fillId="0" borderId="122" xfId="3" applyFont="1" applyFill="1" applyBorder="1" applyAlignment="1">
      <alignment horizontal="center" vertical="center" justifyLastLine="1"/>
    </xf>
    <xf numFmtId="38" fontId="31" fillId="0" borderId="121" xfId="3" applyFont="1" applyFill="1" applyBorder="1" applyAlignment="1">
      <alignment horizontal="center" vertical="center" justifyLastLine="1"/>
    </xf>
    <xf numFmtId="38" fontId="31" fillId="0" borderId="123" xfId="3" applyFont="1" applyFill="1" applyBorder="1" applyAlignment="1">
      <alignment horizontal="center" vertical="center" justifyLastLine="1"/>
    </xf>
    <xf numFmtId="38" fontId="31" fillId="0" borderId="122" xfId="3" applyFont="1" applyFill="1" applyBorder="1" applyAlignment="1">
      <alignment horizontal="center" vertical="center"/>
    </xf>
    <xf numFmtId="38" fontId="31" fillId="0" borderId="121" xfId="3" applyFont="1" applyFill="1" applyBorder="1" applyAlignment="1">
      <alignment horizontal="center" vertical="center"/>
    </xf>
    <xf numFmtId="38" fontId="31" fillId="0" borderId="123" xfId="3" applyFont="1" applyFill="1" applyBorder="1" applyAlignment="1">
      <alignment horizontal="center" vertical="center"/>
    </xf>
    <xf numFmtId="38" fontId="31" fillId="0" borderId="122" xfId="3" applyFont="1" applyFill="1" applyBorder="1" applyAlignment="1">
      <alignment horizontal="center" vertical="center" shrinkToFit="1"/>
    </xf>
    <xf numFmtId="38" fontId="31" fillId="0" borderId="121" xfId="3" applyFont="1" applyFill="1" applyBorder="1" applyAlignment="1">
      <alignment horizontal="center" vertical="center" shrinkToFit="1"/>
    </xf>
    <xf numFmtId="38" fontId="31" fillId="0" borderId="123" xfId="3" applyFont="1" applyFill="1" applyBorder="1" applyAlignment="1">
      <alignment horizontal="center" vertical="center" shrinkToFit="1"/>
    </xf>
    <xf numFmtId="38" fontId="31" fillId="0" borderId="124" xfId="3" applyFont="1" applyFill="1" applyBorder="1" applyAlignment="1">
      <alignment horizontal="center" vertical="center" justifyLastLine="1"/>
    </xf>
    <xf numFmtId="38" fontId="22" fillId="0" borderId="111" xfId="8" applyFont="1" applyBorder="1" applyAlignment="1">
      <alignment horizontal="center" vertical="center"/>
    </xf>
    <xf numFmtId="38" fontId="22" fillId="0" borderId="84" xfId="8" applyFont="1" applyBorder="1" applyAlignment="1">
      <alignment horizontal="center" vertical="center"/>
    </xf>
    <xf numFmtId="38" fontId="22" fillId="0" borderId="46" xfId="8" applyFont="1" applyBorder="1" applyAlignment="1">
      <alignment horizontal="center" vertical="center"/>
    </xf>
    <xf numFmtId="38" fontId="34" fillId="0" borderId="83" xfId="8" applyFont="1" applyBorder="1" applyAlignment="1">
      <alignment horizontal="right" vertical="center"/>
    </xf>
    <xf numFmtId="38" fontId="34" fillId="0" borderId="84" xfId="8" applyFont="1" applyBorder="1" applyAlignment="1">
      <alignment horizontal="right" vertical="center"/>
    </xf>
    <xf numFmtId="184" fontId="31" fillId="7" borderId="102" xfId="3" applyNumberFormat="1" applyFont="1" applyFill="1" applyBorder="1" applyAlignment="1">
      <alignment horizontal="center"/>
    </xf>
    <xf numFmtId="184" fontId="31" fillId="7" borderId="103" xfId="3" applyNumberFormat="1" applyFont="1" applyFill="1" applyBorder="1" applyAlignment="1">
      <alignment horizontal="center"/>
    </xf>
    <xf numFmtId="184" fontId="31" fillId="7" borderId="105" xfId="3" applyNumberFormat="1" applyFont="1" applyFill="1" applyBorder="1" applyAlignment="1">
      <alignment horizontal="center"/>
    </xf>
    <xf numFmtId="0" fontId="34" fillId="7" borderId="104" xfId="6" applyFont="1" applyFill="1" applyBorder="1" applyAlignment="1">
      <alignment horizontal="right" vertical="center"/>
    </xf>
    <xf numFmtId="0" fontId="34" fillId="7" borderId="103" xfId="6" applyFont="1" applyFill="1" applyBorder="1" applyAlignment="1">
      <alignment horizontal="right" vertical="center"/>
    </xf>
    <xf numFmtId="38" fontId="31" fillId="0" borderId="2" xfId="3" applyFont="1" applyFill="1" applyBorder="1" applyAlignment="1"/>
    <xf numFmtId="38" fontId="31" fillId="0" borderId="11" xfId="3" applyFont="1" applyFill="1" applyBorder="1" applyAlignment="1"/>
    <xf numFmtId="38" fontId="31" fillId="0" borderId="3" xfId="3" applyFont="1" applyFill="1" applyBorder="1" applyAlignment="1"/>
    <xf numFmtId="0" fontId="34" fillId="0" borderId="2" xfId="6" applyFont="1" applyBorder="1" applyAlignment="1">
      <alignment horizontal="right" vertical="center"/>
    </xf>
    <xf numFmtId="0" fontId="34" fillId="0" borderId="11" xfId="6" applyFont="1" applyBorder="1" applyAlignment="1">
      <alignment horizontal="right" vertical="center"/>
    </xf>
    <xf numFmtId="38" fontId="33" fillId="0" borderId="2" xfId="3" applyFont="1" applyFill="1" applyBorder="1" applyAlignment="1">
      <alignment horizontal="right"/>
    </xf>
    <xf numFmtId="38" fontId="33" fillId="0" borderId="11" xfId="3" applyFont="1" applyFill="1" applyBorder="1" applyAlignment="1">
      <alignment horizontal="right"/>
    </xf>
    <xf numFmtId="38" fontId="33" fillId="0" borderId="2" xfId="8" applyFont="1" applyFill="1" applyBorder="1" applyAlignment="1">
      <alignment horizontal="center"/>
    </xf>
    <xf numFmtId="38" fontId="33" fillId="0" borderId="11" xfId="8" applyFont="1" applyFill="1" applyBorder="1" applyAlignment="1">
      <alignment horizontal="center"/>
    </xf>
    <xf numFmtId="0" fontId="23" fillId="0" borderId="2" xfId="6" applyFont="1" applyBorder="1" applyAlignment="1">
      <alignment horizontal="right" vertical="center"/>
    </xf>
    <xf numFmtId="0" fontId="23" fillId="0" borderId="11" xfId="6" applyFont="1" applyBorder="1" applyAlignment="1">
      <alignment horizontal="right" vertical="center"/>
    </xf>
    <xf numFmtId="38" fontId="33" fillId="0" borderId="2" xfId="8" applyFont="1" applyFill="1" applyBorder="1" applyAlignment="1">
      <alignment horizontal="right"/>
    </xf>
    <xf numFmtId="38" fontId="33" fillId="0" borderId="11" xfId="8" applyFont="1" applyFill="1" applyBorder="1" applyAlignment="1">
      <alignment horizontal="right"/>
    </xf>
    <xf numFmtId="38" fontId="22" fillId="0" borderId="13" xfId="8" applyFont="1" applyBorder="1" applyAlignment="1">
      <alignment horizontal="center" vertical="center"/>
    </xf>
    <xf numFmtId="38" fontId="22" fillId="0" borderId="14" xfId="8" applyFont="1" applyBorder="1" applyAlignment="1">
      <alignment horizontal="center" vertical="center"/>
    </xf>
    <xf numFmtId="38" fontId="22" fillId="0" borderId="19" xfId="8" applyFont="1" applyBorder="1" applyAlignment="1">
      <alignment horizontal="center" vertical="center"/>
    </xf>
    <xf numFmtId="183" fontId="34" fillId="0" borderId="20" xfId="8" applyNumberFormat="1" applyFont="1" applyBorder="1" applyAlignment="1">
      <alignment horizontal="right" vertical="center"/>
    </xf>
    <xf numFmtId="183" fontId="34" fillId="0" borderId="14" xfId="8" applyNumberFormat="1" applyFont="1" applyBorder="1" applyAlignment="1">
      <alignment horizontal="right" vertical="center"/>
    </xf>
    <xf numFmtId="184" fontId="31" fillId="7" borderId="113" xfId="3" applyNumberFormat="1" applyFont="1" applyFill="1" applyBorder="1" applyAlignment="1">
      <alignment horizontal="center"/>
    </xf>
    <xf numFmtId="184" fontId="31" fillId="7" borderId="114" xfId="3" applyNumberFormat="1" applyFont="1" applyFill="1" applyBorder="1" applyAlignment="1">
      <alignment horizontal="center"/>
    </xf>
    <xf numFmtId="184" fontId="31" fillId="7" borderId="116" xfId="3" applyNumberFormat="1" applyFont="1" applyFill="1" applyBorder="1" applyAlignment="1">
      <alignment horizontal="center"/>
    </xf>
    <xf numFmtId="38" fontId="33" fillId="4" borderId="115" xfId="8" applyFont="1" applyFill="1" applyBorder="1" applyAlignment="1">
      <alignment horizontal="right"/>
    </xf>
    <xf numFmtId="38" fontId="33" fillId="4" borderId="114" xfId="8" applyFont="1" applyFill="1" applyBorder="1" applyAlignment="1">
      <alignment horizontal="right"/>
    </xf>
    <xf numFmtId="185" fontId="33" fillId="4" borderId="104" xfId="3" applyNumberFormat="1" applyFont="1" applyFill="1" applyBorder="1" applyAlignment="1">
      <alignment horizontal="right"/>
    </xf>
    <xf numFmtId="185" fontId="33" fillId="4" borderId="103" xfId="3" applyNumberFormat="1" applyFont="1" applyFill="1" applyBorder="1" applyAlignment="1">
      <alignment horizontal="right"/>
    </xf>
    <xf numFmtId="38" fontId="38" fillId="6" borderId="23" xfId="6" applyNumberFormat="1" applyFont="1" applyFill="1" applyBorder="1" applyAlignment="1">
      <alignment horizontal="center" vertical="center"/>
    </xf>
    <xf numFmtId="38" fontId="38" fillId="6" borderId="24" xfId="6" applyNumberFormat="1" applyFont="1" applyFill="1" applyBorder="1" applyAlignment="1">
      <alignment horizontal="center" vertical="center"/>
    </xf>
    <xf numFmtId="38" fontId="38" fillId="6" borderId="25" xfId="6" applyNumberFormat="1" applyFont="1" applyFill="1" applyBorder="1" applyAlignment="1">
      <alignment horizontal="center" vertical="center"/>
    </xf>
    <xf numFmtId="0" fontId="28" fillId="0" borderId="31" xfId="6" applyFont="1" applyBorder="1" applyAlignment="1">
      <alignment horizontal="center" textRotation="255"/>
    </xf>
    <xf numFmtId="38" fontId="31" fillId="7" borderId="102" xfId="3" applyFont="1" applyFill="1" applyBorder="1" applyAlignment="1">
      <alignment horizontal="center"/>
    </xf>
    <xf numFmtId="38" fontId="31" fillId="7" borderId="103" xfId="3" applyFont="1" applyFill="1" applyBorder="1" applyAlignment="1">
      <alignment horizontal="center"/>
    </xf>
    <xf numFmtId="38" fontId="31" fillId="7" borderId="105" xfId="3" applyFont="1" applyFill="1" applyBorder="1" applyAlignment="1">
      <alignment horizontal="center"/>
    </xf>
    <xf numFmtId="38" fontId="31" fillId="0" borderId="97" xfId="3" applyFont="1" applyFill="1" applyBorder="1" applyAlignment="1">
      <alignment horizontal="center" vertical="center" justifyLastLine="1"/>
    </xf>
    <xf numFmtId="38" fontId="31" fillId="0" borderId="98" xfId="3" applyFont="1" applyFill="1" applyBorder="1" applyAlignment="1">
      <alignment horizontal="center" vertical="center" justifyLastLine="1"/>
    </xf>
    <xf numFmtId="38" fontId="31" fillId="0" borderId="99" xfId="3" applyFont="1" applyFill="1" applyBorder="1" applyAlignment="1">
      <alignment horizontal="center" vertical="center" justifyLastLine="1"/>
    </xf>
    <xf numFmtId="38" fontId="34" fillId="0" borderId="100" xfId="6" applyNumberFormat="1" applyFont="1" applyBorder="1" applyAlignment="1">
      <alignment horizontal="right" vertical="center"/>
    </xf>
    <xf numFmtId="38" fontId="34" fillId="0" borderId="98" xfId="6" applyNumberFormat="1" applyFont="1" applyBorder="1" applyAlignment="1">
      <alignment horizontal="right" vertical="center"/>
    </xf>
    <xf numFmtId="38" fontId="31" fillId="7" borderId="118" xfId="3" applyFont="1" applyFill="1" applyBorder="1" applyAlignment="1">
      <alignment horizontal="center"/>
    </xf>
    <xf numFmtId="38" fontId="31" fillId="7" borderId="119" xfId="3" applyFont="1" applyFill="1" applyBorder="1" applyAlignment="1">
      <alignment horizontal="center"/>
    </xf>
    <xf numFmtId="38" fontId="31" fillId="7" borderId="80" xfId="3" applyFont="1" applyFill="1" applyBorder="1" applyAlignment="1">
      <alignment horizontal="center"/>
    </xf>
    <xf numFmtId="0" fontId="34" fillId="7" borderId="79" xfId="6" applyFont="1" applyFill="1" applyBorder="1" applyAlignment="1">
      <alignment horizontal="right" vertical="center"/>
    </xf>
    <xf numFmtId="0" fontId="34" fillId="7" borderId="119" xfId="6" applyFont="1" applyFill="1" applyBorder="1" applyAlignment="1">
      <alignment horizontal="right" vertical="center"/>
    </xf>
    <xf numFmtId="38" fontId="33" fillId="5" borderId="79" xfId="8" applyFont="1" applyFill="1" applyBorder="1" applyAlignment="1">
      <alignment horizontal="right"/>
    </xf>
    <xf numFmtId="38" fontId="33" fillId="5" borderId="119" xfId="8" applyFont="1" applyFill="1" applyBorder="1" applyAlignment="1">
      <alignment horizontal="right"/>
    </xf>
    <xf numFmtId="38" fontId="33" fillId="0" borderId="79" xfId="8" applyFont="1" applyFill="1" applyBorder="1" applyAlignment="1">
      <alignment horizontal="right"/>
    </xf>
    <xf numFmtId="38" fontId="33" fillId="0" borderId="119" xfId="8" applyFont="1" applyFill="1" applyBorder="1" applyAlignment="1">
      <alignment horizontal="right"/>
    </xf>
    <xf numFmtId="38" fontId="33" fillId="4" borderId="79" xfId="8" applyFont="1" applyFill="1" applyBorder="1" applyAlignment="1">
      <alignment horizontal="right"/>
    </xf>
    <xf numFmtId="38" fontId="33" fillId="4" borderId="119" xfId="8" applyFont="1" applyFill="1" applyBorder="1" applyAlignment="1">
      <alignment horizontal="right"/>
    </xf>
    <xf numFmtId="38" fontId="22" fillId="0" borderId="106" xfId="8" applyFont="1" applyBorder="1" applyAlignment="1">
      <alignment horizontal="center" vertical="center"/>
    </xf>
    <xf numFmtId="38" fontId="22" fillId="0" borderId="107" xfId="8" applyFont="1" applyBorder="1" applyAlignment="1">
      <alignment horizontal="center" vertical="center"/>
    </xf>
    <xf numFmtId="38" fontId="22" fillId="0" borderId="108" xfId="8" applyFont="1" applyBorder="1" applyAlignment="1">
      <alignment horizontal="center" vertical="center"/>
    </xf>
    <xf numFmtId="38" fontId="34" fillId="4" borderId="109" xfId="6" applyNumberFormat="1" applyFont="1" applyFill="1" applyBorder="1" applyAlignment="1">
      <alignment horizontal="right" vertical="center"/>
    </xf>
    <xf numFmtId="38" fontId="34" fillId="4" borderId="107" xfId="6" applyNumberFormat="1" applyFont="1" applyFill="1" applyBorder="1" applyAlignment="1">
      <alignment horizontal="right" vertical="center"/>
    </xf>
    <xf numFmtId="38" fontId="31" fillId="0" borderId="56" xfId="3" applyFont="1" applyFill="1" applyBorder="1" applyAlignment="1"/>
    <xf numFmtId="38" fontId="31" fillId="0" borderId="59" xfId="3" applyFont="1" applyFill="1" applyBorder="1" applyAlignment="1"/>
    <xf numFmtId="38" fontId="31" fillId="0" borderId="58" xfId="3" applyFont="1" applyFill="1" applyBorder="1" applyAlignment="1"/>
    <xf numFmtId="0" fontId="34" fillId="0" borderId="56" xfId="6" applyFont="1" applyBorder="1" applyAlignment="1">
      <alignment horizontal="right" vertical="center"/>
    </xf>
    <xf numFmtId="0" fontId="34" fillId="0" borderId="59" xfId="6" applyFont="1" applyBorder="1" applyAlignment="1">
      <alignment horizontal="right" vertical="center"/>
    </xf>
    <xf numFmtId="38" fontId="33" fillId="0" borderId="4" xfId="3" applyFont="1" applyFill="1" applyBorder="1" applyAlignment="1">
      <alignment horizontal="right"/>
    </xf>
    <xf numFmtId="38" fontId="33" fillId="0" borderId="5" xfId="3" applyFont="1" applyFill="1" applyBorder="1" applyAlignment="1">
      <alignment horizontal="right"/>
    </xf>
    <xf numFmtId="38" fontId="33" fillId="0" borderId="4" xfId="8" applyFont="1" applyFill="1" applyBorder="1" applyAlignment="1">
      <alignment horizontal="center"/>
    </xf>
    <xf numFmtId="38" fontId="33" fillId="0" borderId="5" xfId="8" applyFont="1" applyFill="1" applyBorder="1" applyAlignment="1">
      <alignment horizontal="center"/>
    </xf>
    <xf numFmtId="38" fontId="34" fillId="0" borderId="4" xfId="6" applyNumberFormat="1" applyFont="1" applyBorder="1" applyAlignment="1">
      <alignment horizontal="right" vertical="center"/>
    </xf>
    <xf numFmtId="0" fontId="34" fillId="0" borderId="5" xfId="6" applyFont="1" applyBorder="1" applyAlignment="1">
      <alignment horizontal="right" vertical="center"/>
    </xf>
    <xf numFmtId="38" fontId="33" fillId="0" borderId="56" xfId="8" applyFont="1" applyFill="1" applyBorder="1" applyAlignment="1">
      <alignment horizontal="right"/>
    </xf>
    <xf numFmtId="38" fontId="33" fillId="0" borderId="59" xfId="8" applyFont="1" applyFill="1" applyBorder="1" applyAlignment="1">
      <alignment horizontal="right"/>
    </xf>
    <xf numFmtId="0" fontId="37" fillId="0" borderId="21" xfId="6" applyFont="1" applyBorder="1" applyAlignment="1">
      <alignment horizontal="left" vertical="top" wrapText="1"/>
    </xf>
    <xf numFmtId="0" fontId="37" fillId="0" borderId="0" xfId="6" applyFont="1" applyBorder="1" applyAlignment="1">
      <alignment horizontal="left" vertical="top" wrapText="1"/>
    </xf>
    <xf numFmtId="38" fontId="31" fillId="7" borderId="113" xfId="3" applyFont="1" applyFill="1" applyBorder="1" applyAlignment="1">
      <alignment horizontal="center"/>
    </xf>
    <xf numFmtId="38" fontId="31" fillId="7" borderId="114" xfId="3" applyFont="1" applyFill="1" applyBorder="1" applyAlignment="1">
      <alignment horizontal="center"/>
    </xf>
    <xf numFmtId="0" fontId="34" fillId="7" borderId="115" xfId="6" applyFont="1" applyFill="1" applyBorder="1" applyAlignment="1">
      <alignment horizontal="right" vertical="center"/>
    </xf>
    <xf numFmtId="0" fontId="34" fillId="7" borderId="114" xfId="6" applyFont="1" applyFill="1" applyBorder="1" applyAlignment="1">
      <alignment horizontal="right" vertical="center"/>
    </xf>
    <xf numFmtId="38" fontId="33" fillId="7" borderId="104" xfId="8" applyFont="1" applyFill="1" applyBorder="1" applyAlignment="1">
      <alignment horizontal="right"/>
    </xf>
    <xf numFmtId="38" fontId="33" fillId="7" borderId="103" xfId="8" applyFont="1" applyFill="1" applyBorder="1" applyAlignment="1">
      <alignment horizontal="right"/>
    </xf>
    <xf numFmtId="38" fontId="33" fillId="7" borderId="115" xfId="8" applyFont="1" applyFill="1" applyBorder="1" applyAlignment="1"/>
    <xf numFmtId="38" fontId="33" fillId="7" borderId="114" xfId="8" applyFont="1" applyFill="1" applyBorder="1" applyAlignment="1"/>
    <xf numFmtId="38" fontId="33" fillId="7" borderId="104" xfId="8" applyFont="1" applyFill="1" applyBorder="1" applyAlignment="1"/>
    <xf numFmtId="38" fontId="33" fillId="7" borderId="103" xfId="8" applyFont="1" applyFill="1" applyBorder="1" applyAlignment="1"/>
    <xf numFmtId="38" fontId="33" fillId="7" borderId="104" xfId="3" applyFont="1" applyFill="1" applyBorder="1" applyAlignment="1">
      <alignment horizontal="right"/>
    </xf>
    <xf numFmtId="38" fontId="33" fillId="7" borderId="103" xfId="3" applyFont="1" applyFill="1" applyBorder="1" applyAlignment="1">
      <alignment horizontal="right"/>
    </xf>
    <xf numFmtId="38" fontId="29" fillId="0" borderId="2" xfId="3" applyFont="1" applyFill="1" applyBorder="1" applyAlignment="1">
      <alignment horizontal="center" vertical="center" shrinkToFit="1"/>
    </xf>
    <xf numFmtId="38" fontId="29" fillId="0" borderId="11" xfId="3" applyFont="1" applyFill="1" applyBorder="1" applyAlignment="1">
      <alignment horizontal="center" vertical="center" shrinkToFit="1"/>
    </xf>
    <xf numFmtId="38" fontId="29" fillId="0" borderId="3" xfId="3" applyFont="1" applyFill="1" applyBorder="1" applyAlignment="1">
      <alignment horizontal="center" vertical="center" shrinkToFit="1"/>
    </xf>
    <xf numFmtId="38" fontId="29" fillId="0" borderId="2" xfId="3" applyFont="1" applyFill="1" applyBorder="1" applyAlignment="1">
      <alignment horizontal="center" vertical="center" justifyLastLine="1"/>
    </xf>
    <xf numFmtId="38" fontId="29" fillId="0" borderId="11" xfId="3" applyFont="1" applyFill="1" applyBorder="1" applyAlignment="1">
      <alignment horizontal="center" vertical="center" justifyLastLine="1"/>
    </xf>
    <xf numFmtId="38" fontId="29" fillId="0" borderId="3" xfId="3" applyFont="1" applyFill="1" applyBorder="1" applyAlignment="1">
      <alignment horizontal="center" vertical="center" justifyLastLine="1"/>
    </xf>
    <xf numFmtId="0" fontId="32" fillId="6" borderId="23" xfId="6" applyFont="1" applyFill="1" applyBorder="1" applyAlignment="1">
      <alignment horizontal="center" vertical="center"/>
    </xf>
    <xf numFmtId="0" fontId="32" fillId="6" borderId="24" xfId="6" applyFont="1" applyFill="1" applyBorder="1" applyAlignment="1">
      <alignment horizontal="center" vertical="center"/>
    </xf>
    <xf numFmtId="0" fontId="32" fillId="6" borderId="25" xfId="6" applyFont="1" applyFill="1" applyBorder="1" applyAlignment="1">
      <alignment horizontal="center" vertical="center"/>
    </xf>
    <xf numFmtId="38" fontId="31" fillId="7" borderId="93" xfId="3" applyFont="1" applyFill="1" applyBorder="1" applyAlignment="1">
      <alignment horizontal="center"/>
    </xf>
    <xf numFmtId="38" fontId="31" fillId="7" borderId="94" xfId="3" applyFont="1" applyFill="1" applyBorder="1" applyAlignment="1">
      <alignment horizontal="center"/>
    </xf>
    <xf numFmtId="0" fontId="34" fillId="7" borderId="95" xfId="6" applyFont="1" applyFill="1" applyBorder="1" applyAlignment="1">
      <alignment horizontal="right" vertical="center"/>
    </xf>
    <xf numFmtId="0" fontId="34" fillId="7" borderId="94" xfId="6" applyFont="1" applyFill="1" applyBorder="1" applyAlignment="1">
      <alignment horizontal="right" vertical="center"/>
    </xf>
    <xf numFmtId="38" fontId="33" fillId="7" borderId="95" xfId="8" applyFont="1" applyFill="1" applyBorder="1" applyAlignment="1">
      <alignment horizontal="right"/>
    </xf>
    <xf numFmtId="38" fontId="33" fillId="7" borderId="94" xfId="8" applyFont="1" applyFill="1" applyBorder="1" applyAlignment="1">
      <alignment horizontal="right"/>
    </xf>
    <xf numFmtId="38" fontId="33" fillId="5" borderId="95" xfId="8" applyFont="1" applyFill="1" applyBorder="1" applyAlignment="1">
      <alignment horizontal="right"/>
    </xf>
    <xf numFmtId="38" fontId="33" fillId="5" borderId="94" xfId="8" applyFont="1" applyFill="1" applyBorder="1" applyAlignment="1">
      <alignment horizontal="right"/>
    </xf>
    <xf numFmtId="38" fontId="33" fillId="0" borderId="95" xfId="8" applyFont="1" applyFill="1" applyBorder="1" applyAlignment="1">
      <alignment horizontal="right"/>
    </xf>
    <xf numFmtId="38" fontId="33" fillId="0" borderId="94" xfId="8" applyFont="1" applyFill="1" applyBorder="1" applyAlignment="1">
      <alignment horizontal="right"/>
    </xf>
    <xf numFmtId="0" fontId="26" fillId="4" borderId="0" xfId="7" applyFont="1" applyFill="1" applyBorder="1" applyAlignment="1">
      <alignment horizontal="center" justifyLastLine="1"/>
    </xf>
    <xf numFmtId="0" fontId="27" fillId="4" borderId="0" xfId="6" applyFont="1" applyFill="1" applyAlignment="1">
      <alignment horizontal="center" vertical="center"/>
    </xf>
    <xf numFmtId="38" fontId="29" fillId="0" borderId="2" xfId="3" applyFont="1" applyFill="1" applyBorder="1" applyAlignment="1">
      <alignment horizontal="distributed" vertical="center" justifyLastLine="1"/>
    </xf>
    <xf numFmtId="38" fontId="29" fillId="0" borderId="11" xfId="3" applyFont="1" applyFill="1" applyBorder="1" applyAlignment="1">
      <alignment horizontal="distributed" vertical="center" justifyLastLine="1"/>
    </xf>
    <xf numFmtId="38" fontId="29" fillId="0" borderId="2" xfId="3" applyFont="1" applyFill="1" applyBorder="1" applyAlignment="1">
      <alignment horizontal="center" vertical="center"/>
    </xf>
    <xf numFmtId="38" fontId="29" fillId="0" borderId="11" xfId="3" applyFont="1" applyFill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11" xfId="6" applyFont="1" applyBorder="1" applyAlignment="1">
      <alignment horizontal="center" vertical="center"/>
    </xf>
    <xf numFmtId="0" fontId="34" fillId="0" borderId="56" xfId="6" applyFont="1" applyBorder="1" applyAlignment="1">
      <alignment horizontal="center" vertical="center"/>
    </xf>
    <xf numFmtId="0" fontId="34" fillId="0" borderId="59" xfId="6" applyFont="1" applyBorder="1" applyAlignment="1">
      <alignment horizontal="center" vertical="center"/>
    </xf>
    <xf numFmtId="38" fontId="33" fillId="0" borderId="4" xfId="8" applyFont="1" applyFill="1" applyBorder="1" applyAlignment="1">
      <alignment horizontal="right"/>
    </xf>
    <xf numFmtId="38" fontId="33" fillId="0" borderId="5" xfId="8" applyFont="1" applyFill="1" applyBorder="1" applyAlignment="1">
      <alignment horizontal="right"/>
    </xf>
    <xf numFmtId="38" fontId="34" fillId="0" borderId="83" xfId="8" applyFont="1" applyBorder="1" applyAlignment="1">
      <alignment horizontal="right"/>
    </xf>
    <xf numFmtId="38" fontId="34" fillId="0" borderId="84" xfId="8" applyFont="1" applyBorder="1" applyAlignment="1">
      <alignment horizontal="right"/>
    </xf>
    <xf numFmtId="183" fontId="34" fillId="0" borderId="20" xfId="8" applyNumberFormat="1" applyFont="1" applyBorder="1" applyAlignment="1">
      <alignment horizontal="right"/>
    </xf>
    <xf numFmtId="183" fontId="34" fillId="0" borderId="14" xfId="8" applyNumberFormat="1" applyFont="1" applyBorder="1" applyAlignment="1">
      <alignment horizontal="right"/>
    </xf>
    <xf numFmtId="38" fontId="34" fillId="4" borderId="109" xfId="6" applyNumberFormat="1" applyFont="1" applyFill="1" applyBorder="1" applyAlignment="1">
      <alignment horizontal="right"/>
    </xf>
    <xf numFmtId="38" fontId="34" fillId="4" borderId="107" xfId="6" applyNumberFormat="1" applyFont="1" applyFill="1" applyBorder="1" applyAlignment="1">
      <alignment horizontal="right"/>
    </xf>
    <xf numFmtId="0" fontId="22" fillId="0" borderId="8" xfId="6" applyFont="1" applyBorder="1" applyAlignment="1">
      <alignment horizontal="center" vertical="center"/>
    </xf>
    <xf numFmtId="0" fontId="23" fillId="4" borderId="8" xfId="6" applyFont="1" applyFill="1" applyBorder="1" applyAlignment="1">
      <alignment horizontal="center" vertical="center"/>
    </xf>
    <xf numFmtId="38" fontId="34" fillId="0" borderId="100" xfId="6" applyNumberFormat="1" applyFont="1" applyBorder="1" applyAlignment="1">
      <alignment horizontal="right"/>
    </xf>
    <xf numFmtId="38" fontId="34" fillId="0" borderId="98" xfId="6" applyNumberFormat="1" applyFont="1" applyBorder="1" applyAlignment="1">
      <alignment horizontal="right"/>
    </xf>
    <xf numFmtId="38" fontId="31" fillId="0" borderId="2" xfId="3" applyFont="1" applyFill="1" applyBorder="1" applyAlignment="1">
      <alignment horizontal="distributed" vertical="center" justifyLastLine="1"/>
    </xf>
    <xf numFmtId="38" fontId="31" fillId="0" borderId="11" xfId="3" applyFont="1" applyFill="1" applyBorder="1" applyAlignment="1">
      <alignment horizontal="distributed" vertical="center" justifyLastLine="1"/>
    </xf>
    <xf numFmtId="38" fontId="31" fillId="0" borderId="2" xfId="3" applyFont="1" applyFill="1" applyBorder="1" applyAlignment="1">
      <alignment horizontal="center" vertical="center" shrinkToFit="1"/>
    </xf>
    <xf numFmtId="38" fontId="31" fillId="0" borderId="11" xfId="3" applyFont="1" applyFill="1" applyBorder="1" applyAlignment="1">
      <alignment horizontal="center" vertical="center" shrinkToFit="1"/>
    </xf>
    <xf numFmtId="38" fontId="31" fillId="0" borderId="3" xfId="3" applyFont="1" applyFill="1" applyBorder="1" applyAlignment="1">
      <alignment horizontal="center" vertical="center" shrinkToFit="1"/>
    </xf>
    <xf numFmtId="38" fontId="31" fillId="0" borderId="2" xfId="3" applyFont="1" applyFill="1" applyBorder="1" applyAlignment="1">
      <alignment horizontal="center" vertical="center" justifyLastLine="1"/>
    </xf>
    <xf numFmtId="38" fontId="31" fillId="0" borderId="11" xfId="3" applyFont="1" applyFill="1" applyBorder="1" applyAlignment="1">
      <alignment horizontal="center" vertical="center" justifyLastLine="1"/>
    </xf>
    <xf numFmtId="38" fontId="31" fillId="0" borderId="3" xfId="3" applyFont="1" applyFill="1" applyBorder="1" applyAlignment="1">
      <alignment horizontal="center" vertical="center" justifyLastLine="1"/>
    </xf>
    <xf numFmtId="38" fontId="31" fillId="0" borderId="2" xfId="3" applyFont="1" applyFill="1" applyBorder="1" applyAlignment="1">
      <alignment horizontal="center" vertical="center"/>
    </xf>
    <xf numFmtId="38" fontId="31" fillId="0" borderId="11" xfId="3" applyFont="1" applyFill="1" applyBorder="1" applyAlignment="1">
      <alignment horizontal="center" vertical="center"/>
    </xf>
    <xf numFmtId="0" fontId="52" fillId="0" borderId="115" xfId="6" applyFont="1" applyBorder="1" applyAlignment="1">
      <alignment horizontal="left" vertical="center" wrapText="1"/>
    </xf>
    <xf numFmtId="0" fontId="52" fillId="0" borderId="116" xfId="6" applyFont="1" applyBorder="1" applyAlignment="1">
      <alignment horizontal="left" vertical="center" wrapText="1"/>
    </xf>
    <xf numFmtId="0" fontId="59" fillId="8" borderId="2" xfId="6" applyFont="1" applyFill="1" applyBorder="1" applyAlignment="1">
      <alignment horizontal="center"/>
    </xf>
    <xf numFmtId="0" fontId="60" fillId="8" borderId="3" xfId="6" applyFont="1" applyFill="1" applyBorder="1" applyAlignment="1">
      <alignment horizontal="center"/>
    </xf>
    <xf numFmtId="0" fontId="59" fillId="8" borderId="2" xfId="6" applyFont="1" applyFill="1" applyBorder="1" applyAlignment="1">
      <alignment horizontal="center" wrapText="1"/>
    </xf>
    <xf numFmtId="0" fontId="59" fillId="8" borderId="11" xfId="6" applyFont="1" applyFill="1" applyBorder="1" applyAlignment="1">
      <alignment horizontal="center" wrapText="1"/>
    </xf>
    <xf numFmtId="0" fontId="59" fillId="10" borderId="2" xfId="6" applyFont="1" applyFill="1" applyBorder="1" applyAlignment="1">
      <alignment horizontal="center"/>
    </xf>
    <xf numFmtId="0" fontId="60" fillId="10" borderId="3" xfId="6" applyFont="1" applyFill="1" applyBorder="1" applyAlignment="1">
      <alignment horizontal="center"/>
    </xf>
    <xf numFmtId="0" fontId="52" fillId="0" borderId="95" xfId="6" applyFont="1" applyBorder="1" applyAlignment="1">
      <alignment horizontal="left" vertical="center" wrapText="1"/>
    </xf>
    <xf numFmtId="0" fontId="52" fillId="0" borderId="96" xfId="6" applyFont="1" applyBorder="1" applyAlignment="1">
      <alignment horizontal="left" vertical="center" wrapText="1"/>
    </xf>
    <xf numFmtId="0" fontId="52" fillId="0" borderId="104" xfId="6" applyFont="1" applyBorder="1" applyAlignment="1">
      <alignment horizontal="left" vertical="center" wrapText="1"/>
    </xf>
    <xf numFmtId="0" fontId="52" fillId="0" borderId="105" xfId="6" applyFont="1" applyBorder="1" applyAlignment="1">
      <alignment horizontal="left" vertical="center" wrapText="1"/>
    </xf>
    <xf numFmtId="0" fontId="52" fillId="0" borderId="115" xfId="6" applyFont="1" applyBorder="1" applyAlignment="1">
      <alignment horizontal="center" vertical="center"/>
    </xf>
    <xf numFmtId="0" fontId="52" fillId="0" borderId="116" xfId="6" applyFont="1" applyBorder="1" applyAlignment="1">
      <alignment horizontal="center" vertical="center"/>
    </xf>
    <xf numFmtId="0" fontId="52" fillId="0" borderId="95" xfId="6" applyFont="1" applyBorder="1" applyAlignment="1">
      <alignment horizontal="center" vertical="center"/>
    </xf>
    <xf numFmtId="0" fontId="52" fillId="0" borderId="96" xfId="6" applyFont="1" applyBorder="1" applyAlignment="1">
      <alignment horizontal="center" vertical="center"/>
    </xf>
    <xf numFmtId="0" fontId="52" fillId="0" borderId="0" xfId="6" applyFont="1" applyAlignment="1">
      <alignment horizontal="left" vertical="center" wrapText="1"/>
    </xf>
    <xf numFmtId="0" fontId="55" fillId="0" borderId="0" xfId="6" applyFont="1" applyFill="1" applyAlignment="1">
      <alignment horizontal="center" vertical="center"/>
    </xf>
    <xf numFmtId="0" fontId="57" fillId="0" borderId="0" xfId="6" applyFont="1" applyFill="1" applyAlignment="1">
      <alignment horizontal="center" vertical="center"/>
    </xf>
    <xf numFmtId="38" fontId="73" fillId="0" borderId="66" xfId="3" applyFont="1" applyFill="1" applyBorder="1" applyAlignment="1">
      <alignment horizontal="distributed" vertical="center" justifyLastLine="1"/>
    </xf>
    <xf numFmtId="38" fontId="73" fillId="0" borderId="62" xfId="3" applyFont="1" applyFill="1" applyBorder="1" applyAlignment="1">
      <alignment horizontal="distributed" vertical="center" justifyLastLine="1"/>
    </xf>
    <xf numFmtId="38" fontId="73" fillId="0" borderId="61" xfId="3" applyFont="1" applyFill="1" applyBorder="1" applyAlignment="1">
      <alignment horizontal="distributed" vertical="center" justifyLastLine="1"/>
    </xf>
    <xf numFmtId="38" fontId="74" fillId="0" borderId="66" xfId="3" applyFont="1" applyFill="1" applyBorder="1" applyAlignment="1">
      <alignment horizontal="right"/>
    </xf>
    <xf numFmtId="38" fontId="74" fillId="0" borderId="62" xfId="3" applyFont="1" applyFill="1" applyBorder="1" applyAlignment="1">
      <alignment horizontal="right"/>
    </xf>
    <xf numFmtId="38" fontId="15" fillId="0" borderId="0" xfId="3" applyFont="1" applyFill="1" applyBorder="1" applyAlignment="1">
      <alignment horizontal="distributed" vertical="center"/>
    </xf>
    <xf numFmtId="38" fontId="15" fillId="0" borderId="0" xfId="3" applyFont="1" applyFill="1" applyBorder="1" applyAlignment="1"/>
    <xf numFmtId="38" fontId="73" fillId="0" borderId="2" xfId="3" applyFont="1" applyFill="1" applyBorder="1" applyAlignment="1">
      <alignment horizontal="distributed" vertical="center" justifyLastLine="1" shrinkToFit="1"/>
    </xf>
    <xf numFmtId="38" fontId="73" fillId="0" borderId="11" xfId="3" applyFont="1" applyFill="1" applyBorder="1" applyAlignment="1">
      <alignment horizontal="distributed" vertical="center" justifyLastLine="1" shrinkToFit="1"/>
    </xf>
    <xf numFmtId="38" fontId="73" fillId="0" borderId="3" xfId="3" applyFont="1" applyFill="1" applyBorder="1" applyAlignment="1">
      <alignment horizontal="distributed" vertical="center" justifyLastLine="1" shrinkToFit="1"/>
    </xf>
    <xf numFmtId="38" fontId="74" fillId="11" borderId="2" xfId="3" applyFont="1" applyFill="1" applyBorder="1" applyAlignment="1">
      <alignment horizontal="right"/>
    </xf>
    <xf numFmtId="38" fontId="74" fillId="11" borderId="11" xfId="3" applyFont="1" applyFill="1" applyBorder="1" applyAlignment="1">
      <alignment horizontal="right"/>
    </xf>
    <xf numFmtId="38" fontId="73" fillId="0" borderId="12" xfId="3" applyFont="1" applyFill="1" applyBorder="1" applyAlignment="1">
      <alignment horizontal="center" vertical="center"/>
    </xf>
    <xf numFmtId="38" fontId="73" fillId="0" borderId="31" xfId="3" applyFont="1" applyFill="1" applyBorder="1" applyAlignment="1">
      <alignment horizontal="center" vertical="center"/>
    </xf>
    <xf numFmtId="38" fontId="73" fillId="0" borderId="40" xfId="3" applyFont="1" applyFill="1" applyBorder="1" applyAlignment="1">
      <alignment horizontal="center" vertical="center"/>
    </xf>
    <xf numFmtId="38" fontId="73" fillId="0" borderId="2" xfId="3" applyFont="1" applyFill="1" applyBorder="1" applyAlignment="1">
      <alignment horizontal="distributed" vertical="center" justifyLastLine="1"/>
    </xf>
    <xf numFmtId="38" fontId="73" fillId="0" borderId="11" xfId="3" applyFont="1" applyFill="1" applyBorder="1" applyAlignment="1">
      <alignment horizontal="distributed" vertical="center" justifyLastLine="1"/>
    </xf>
    <xf numFmtId="38" fontId="73" fillId="0" borderId="3" xfId="3" applyFont="1" applyFill="1" applyBorder="1" applyAlignment="1">
      <alignment horizontal="distributed" vertical="center" justifyLastLine="1"/>
    </xf>
    <xf numFmtId="38" fontId="75" fillId="0" borderId="2" xfId="3" applyFont="1" applyFill="1" applyBorder="1" applyAlignment="1">
      <alignment horizontal="distributed" vertical="center" justifyLastLine="1" shrinkToFit="1"/>
    </xf>
    <xf numFmtId="38" fontId="75" fillId="0" borderId="11" xfId="3" applyFont="1" applyFill="1" applyBorder="1" applyAlignment="1">
      <alignment horizontal="distributed" vertical="center" justifyLastLine="1" shrinkToFit="1"/>
    </xf>
    <xf numFmtId="38" fontId="75" fillId="0" borderId="3" xfId="3" applyFont="1" applyFill="1" applyBorder="1" applyAlignment="1">
      <alignment horizontal="distributed" vertical="center" justifyLastLine="1" shrinkToFit="1"/>
    </xf>
    <xf numFmtId="38" fontId="75" fillId="0" borderId="2" xfId="3" applyFont="1" applyFill="1" applyBorder="1" applyAlignment="1">
      <alignment horizontal="distributed" vertical="center" justifyLastLine="1"/>
    </xf>
    <xf numFmtId="38" fontId="75" fillId="0" borderId="11" xfId="3" applyFont="1" applyFill="1" applyBorder="1" applyAlignment="1">
      <alignment horizontal="distributed" vertical="center" justifyLastLine="1"/>
    </xf>
    <xf numFmtId="38" fontId="75" fillId="0" borderId="3" xfId="3" applyFont="1" applyFill="1" applyBorder="1" applyAlignment="1">
      <alignment horizontal="distributed" vertical="center" justifyLastLine="1"/>
    </xf>
    <xf numFmtId="38" fontId="73" fillId="0" borderId="104" xfId="3" applyFont="1" applyFill="1" applyBorder="1" applyAlignment="1">
      <alignment horizontal="distributed" vertical="center" justifyLastLine="1"/>
    </xf>
    <xf numFmtId="38" fontId="73" fillId="0" borderId="103" xfId="3" applyFont="1" applyFill="1" applyBorder="1" applyAlignment="1">
      <alignment horizontal="distributed" vertical="center" justifyLastLine="1"/>
    </xf>
    <xf numFmtId="38" fontId="73" fillId="0" borderId="105" xfId="3" applyFont="1" applyFill="1" applyBorder="1" applyAlignment="1">
      <alignment horizontal="distributed" vertical="center" justifyLastLine="1"/>
    </xf>
    <xf numFmtId="38" fontId="74" fillId="11" borderId="104" xfId="3" applyFont="1" applyFill="1" applyBorder="1" applyAlignment="1">
      <alignment horizontal="right"/>
    </xf>
    <xf numFmtId="38" fontId="74" fillId="11" borderId="103" xfId="3" applyFont="1" applyFill="1" applyBorder="1" applyAlignment="1">
      <alignment horizontal="right"/>
    </xf>
    <xf numFmtId="38" fontId="73" fillId="0" borderId="115" xfId="3" applyFont="1" applyFill="1" applyBorder="1" applyAlignment="1">
      <alignment horizontal="distributed" vertical="center" justifyLastLine="1"/>
    </xf>
    <xf numFmtId="38" fontId="73" fillId="0" borderId="114" xfId="3" applyFont="1" applyFill="1" applyBorder="1" applyAlignment="1">
      <alignment horizontal="distributed" vertical="center" justifyLastLine="1"/>
    </xf>
    <xf numFmtId="38" fontId="73" fillId="0" borderId="116" xfId="3" applyFont="1" applyFill="1" applyBorder="1" applyAlignment="1">
      <alignment horizontal="distributed" vertical="center" justifyLastLine="1"/>
    </xf>
    <xf numFmtId="38" fontId="74" fillId="11" borderId="115" xfId="3" applyFont="1" applyFill="1" applyBorder="1" applyAlignment="1">
      <alignment horizontal="right"/>
    </xf>
    <xf numFmtId="38" fontId="74" fillId="11" borderId="114" xfId="3" applyFont="1" applyFill="1" applyBorder="1" applyAlignment="1">
      <alignment horizontal="right"/>
    </xf>
    <xf numFmtId="38" fontId="73" fillId="0" borderId="12" xfId="3" applyFont="1" applyFill="1" applyBorder="1" applyAlignment="1">
      <alignment horizontal="center" vertical="center" textRotation="255" shrinkToFit="1"/>
    </xf>
    <xf numFmtId="38" fontId="73" fillId="0" borderId="31" xfId="3" applyFont="1" applyFill="1" applyBorder="1" applyAlignment="1">
      <alignment horizontal="center" vertical="center" textRotation="255" shrinkToFit="1"/>
    </xf>
    <xf numFmtId="38" fontId="73" fillId="0" borderId="29" xfId="3" applyFont="1" applyFill="1" applyBorder="1" applyAlignment="1">
      <alignment horizontal="center" vertical="center" textRotation="255" shrinkToFit="1"/>
    </xf>
    <xf numFmtId="38" fontId="73" fillId="0" borderId="95" xfId="3" applyFont="1" applyFill="1" applyBorder="1" applyAlignment="1">
      <alignment horizontal="distributed" vertical="center" justifyLastLine="1" shrinkToFit="1"/>
    </xf>
    <xf numFmtId="38" fontId="73" fillId="0" borderId="94" xfId="3" applyFont="1" applyFill="1" applyBorder="1" applyAlignment="1">
      <alignment horizontal="distributed" vertical="center" justifyLastLine="1" shrinkToFit="1"/>
    </xf>
    <xf numFmtId="38" fontId="73" fillId="0" borderId="96" xfId="3" applyFont="1" applyFill="1" applyBorder="1" applyAlignment="1">
      <alignment horizontal="distributed" vertical="center" justifyLastLine="1" shrinkToFit="1"/>
    </xf>
    <xf numFmtId="38" fontId="74" fillId="0" borderId="95" xfId="3" applyFont="1" applyFill="1" applyBorder="1" applyAlignment="1">
      <alignment horizontal="right"/>
    </xf>
    <xf numFmtId="38" fontId="74" fillId="0" borderId="94" xfId="3" applyFont="1" applyFill="1" applyBorder="1" applyAlignment="1">
      <alignment horizontal="right"/>
    </xf>
    <xf numFmtId="38" fontId="73" fillId="0" borderId="95" xfId="3" applyFont="1" applyFill="1" applyBorder="1" applyAlignment="1">
      <alignment horizontal="distributed" vertical="center" justifyLastLine="1"/>
    </xf>
    <xf numFmtId="38" fontId="73" fillId="0" borderId="94" xfId="3" applyFont="1" applyFill="1" applyBorder="1" applyAlignment="1">
      <alignment horizontal="distributed" vertical="center" justifyLastLine="1"/>
    </xf>
    <xf numFmtId="38" fontId="73" fillId="0" borderId="96" xfId="3" applyFont="1" applyFill="1" applyBorder="1" applyAlignment="1">
      <alignment horizontal="distributed" vertical="center" justifyLastLine="1"/>
    </xf>
    <xf numFmtId="38" fontId="73" fillId="0" borderId="104" xfId="3" applyFont="1" applyFill="1" applyBorder="1" applyAlignment="1">
      <alignment horizontal="distributed" vertical="center" justifyLastLine="1" shrinkToFit="1"/>
    </xf>
    <xf numFmtId="38" fontId="73" fillId="0" borderId="103" xfId="3" applyFont="1" applyFill="1" applyBorder="1" applyAlignment="1">
      <alignment horizontal="distributed" vertical="center" justifyLastLine="1" shrinkToFit="1"/>
    </xf>
    <xf numFmtId="38" fontId="73" fillId="0" borderId="105" xfId="3" applyFont="1" applyFill="1" applyBorder="1" applyAlignment="1">
      <alignment horizontal="distributed" vertical="center" justifyLastLine="1" shrinkToFit="1"/>
    </xf>
    <xf numFmtId="38" fontId="73" fillId="0" borderId="2" xfId="3" applyFont="1" applyFill="1" applyBorder="1" applyAlignment="1">
      <alignment vertical="center" textRotation="255"/>
    </xf>
    <xf numFmtId="38" fontId="73" fillId="0" borderId="4" xfId="3" applyFont="1" applyFill="1" applyBorder="1" applyAlignment="1">
      <alignment vertical="center" textRotation="255"/>
    </xf>
    <xf numFmtId="0" fontId="73" fillId="0" borderId="11" xfId="7" applyFont="1" applyFill="1" applyBorder="1" applyAlignment="1">
      <alignment horizontal="distributed" vertical="center" justifyLastLine="1"/>
    </xf>
    <xf numFmtId="0" fontId="73" fillId="0" borderId="3" xfId="7" applyFont="1" applyFill="1" applyBorder="1" applyAlignment="1">
      <alignment horizontal="distributed" vertical="center" justifyLastLine="1"/>
    </xf>
    <xf numFmtId="38" fontId="74" fillId="0" borderId="2" xfId="3" applyFont="1" applyFill="1" applyBorder="1" applyAlignment="1">
      <alignment horizontal="right"/>
    </xf>
    <xf numFmtId="38" fontId="74" fillId="0" borderId="11" xfId="3" applyFont="1" applyFill="1" applyBorder="1" applyAlignment="1">
      <alignment horizontal="right"/>
    </xf>
    <xf numFmtId="0" fontId="73" fillId="0" borderId="11" xfId="7" applyFont="1" applyFill="1" applyBorder="1" applyAlignment="1">
      <alignment horizontal="distributed" vertical="center" justifyLastLine="1" shrinkToFit="1"/>
    </xf>
    <xf numFmtId="0" fontId="73" fillId="0" borderId="3" xfId="7" applyFont="1" applyFill="1" applyBorder="1" applyAlignment="1">
      <alignment horizontal="distributed" vertical="center" justifyLastLine="1" shrinkToFit="1"/>
    </xf>
    <xf numFmtId="38" fontId="73" fillId="0" borderId="82" xfId="3" applyFont="1" applyFill="1" applyBorder="1" applyAlignment="1">
      <alignment horizontal="center" vertical="center"/>
    </xf>
    <xf numFmtId="38" fontId="73" fillId="0" borderId="29" xfId="3" applyFont="1" applyFill="1" applyBorder="1" applyAlignment="1">
      <alignment horizontal="center" vertical="center"/>
    </xf>
    <xf numFmtId="38" fontId="74" fillId="0" borderId="104" xfId="3" applyFont="1" applyFill="1" applyBorder="1" applyAlignment="1">
      <alignment horizontal="right"/>
    </xf>
    <xf numFmtId="38" fontId="74" fillId="0" borderId="103" xfId="3" applyFont="1" applyFill="1" applyBorder="1" applyAlignment="1">
      <alignment horizontal="right"/>
    </xf>
    <xf numFmtId="38" fontId="73" fillId="0" borderId="115" xfId="3" applyFont="1" applyFill="1" applyBorder="1" applyAlignment="1">
      <alignment horizontal="distributed" vertical="center" justifyLastLine="1" shrinkToFit="1"/>
    </xf>
    <xf numFmtId="38" fontId="73" fillId="0" borderId="114" xfId="3" applyFont="1" applyFill="1" applyBorder="1" applyAlignment="1">
      <alignment horizontal="distributed" vertical="center" justifyLastLine="1" shrinkToFit="1"/>
    </xf>
    <xf numFmtId="38" fontId="73" fillId="0" borderId="116" xfId="3" applyFont="1" applyFill="1" applyBorder="1" applyAlignment="1">
      <alignment horizontal="distributed" vertical="center" justifyLastLine="1" shrinkToFit="1"/>
    </xf>
    <xf numFmtId="38" fontId="74" fillId="0" borderId="115" xfId="3" applyFont="1" applyFill="1" applyBorder="1" applyAlignment="1">
      <alignment horizontal="right"/>
    </xf>
    <xf numFmtId="38" fontId="74" fillId="0" borderId="114" xfId="3" applyFont="1" applyFill="1" applyBorder="1" applyAlignment="1">
      <alignment horizontal="right"/>
    </xf>
    <xf numFmtId="38" fontId="73" fillId="0" borderId="56" xfId="3" applyFont="1" applyFill="1" applyBorder="1" applyAlignment="1">
      <alignment horizontal="distributed" vertical="center" justifyLastLine="1"/>
    </xf>
    <xf numFmtId="0" fontId="73" fillId="0" borderId="59" xfId="7" applyFont="1" applyFill="1" applyBorder="1" applyAlignment="1">
      <alignment horizontal="distributed" vertical="center" justifyLastLine="1"/>
    </xf>
    <xf numFmtId="0" fontId="73" fillId="0" borderId="58" xfId="7" applyFont="1" applyFill="1" applyBorder="1" applyAlignment="1">
      <alignment horizontal="distributed" vertical="center" justifyLastLine="1"/>
    </xf>
    <xf numFmtId="0" fontId="73" fillId="0" borderId="62" xfId="7" applyFont="1" applyFill="1" applyBorder="1" applyAlignment="1">
      <alignment horizontal="distributed" vertical="center" justifyLastLine="1"/>
    </xf>
    <xf numFmtId="0" fontId="73" fillId="0" borderId="61" xfId="7" applyFont="1" applyFill="1" applyBorder="1" applyAlignment="1">
      <alignment horizontal="distributed" vertical="center" justifyLastLine="1"/>
    </xf>
    <xf numFmtId="38" fontId="73" fillId="0" borderId="7" xfId="3" applyFont="1" applyFill="1" applyBorder="1" applyAlignment="1">
      <alignment horizontal="distributed" vertical="center" justifyLastLine="1"/>
    </xf>
    <xf numFmtId="0" fontId="73" fillId="0" borderId="8" xfId="7" applyFont="1" applyFill="1" applyBorder="1" applyAlignment="1">
      <alignment horizontal="distributed" vertical="center" justifyLastLine="1"/>
    </xf>
    <xf numFmtId="0" fontId="73" fillId="0" borderId="9" xfId="7" applyFont="1" applyFill="1" applyBorder="1" applyAlignment="1">
      <alignment horizontal="distributed" vertical="center" justifyLastLine="1"/>
    </xf>
    <xf numFmtId="38" fontId="74" fillId="0" borderId="83" xfId="3" applyFont="1" applyFill="1" applyBorder="1" applyAlignment="1">
      <alignment horizontal="right"/>
    </xf>
    <xf numFmtId="38" fontId="74" fillId="0" borderId="84" xfId="3" applyFont="1" applyFill="1" applyBorder="1" applyAlignment="1">
      <alignment horizontal="right"/>
    </xf>
    <xf numFmtId="38" fontId="42" fillId="0" borderId="0" xfId="3" applyFont="1" applyFill="1" applyAlignment="1">
      <alignment horizontal="right" vertical="center"/>
    </xf>
    <xf numFmtId="38" fontId="42" fillId="0" borderId="0" xfId="3" applyFont="1" applyFill="1" applyAlignment="1">
      <alignment horizontal="left" vertical="center"/>
    </xf>
    <xf numFmtId="38" fontId="71" fillId="10" borderId="56" xfId="3" applyFont="1" applyFill="1" applyBorder="1" applyAlignment="1">
      <alignment horizontal="center" vertical="center"/>
    </xf>
    <xf numFmtId="38" fontId="72" fillId="10" borderId="59" xfId="3" applyFont="1" applyFill="1" applyBorder="1" applyAlignment="1">
      <alignment horizontal="center" vertical="center"/>
    </xf>
    <xf numFmtId="38" fontId="72" fillId="10" borderId="58" xfId="3" applyFont="1" applyFill="1" applyBorder="1" applyAlignment="1">
      <alignment horizontal="center" vertical="center"/>
    </xf>
    <xf numFmtId="38" fontId="74" fillId="0" borderId="2" xfId="3" applyFont="1" applyFill="1" applyBorder="1" applyAlignment="1">
      <alignment horizontal="center"/>
    </xf>
    <xf numFmtId="38" fontId="74" fillId="0" borderId="11" xfId="3" applyFont="1" applyFill="1" applyBorder="1" applyAlignment="1">
      <alignment horizontal="center"/>
    </xf>
    <xf numFmtId="38" fontId="7" fillId="3" borderId="2" xfId="3" applyFont="1" applyFill="1" applyBorder="1" applyAlignment="1">
      <alignment horizontal="center"/>
    </xf>
    <xf numFmtId="38" fontId="7" fillId="3" borderId="3" xfId="3" applyFont="1" applyFill="1" applyBorder="1" applyAlignment="1">
      <alignment horizontal="center"/>
    </xf>
    <xf numFmtId="38" fontId="7" fillId="3" borderId="2" xfId="3" applyFont="1" applyFill="1" applyBorder="1" applyAlignment="1">
      <alignment horizontal="right"/>
    </xf>
    <xf numFmtId="38" fontId="7" fillId="3" borderId="3" xfId="3" applyFont="1" applyFill="1" applyBorder="1" applyAlignment="1">
      <alignment horizontal="right"/>
    </xf>
    <xf numFmtId="38" fontId="7" fillId="0" borderId="2" xfId="3" applyFont="1" applyBorder="1" applyAlignment="1">
      <alignment horizontal="left"/>
    </xf>
    <xf numFmtId="38" fontId="7" fillId="0" borderId="48" xfId="3" applyFont="1" applyBorder="1" applyAlignment="1">
      <alignment horizontal="left"/>
    </xf>
    <xf numFmtId="38" fontId="7" fillId="0" borderId="2" xfId="5" applyFont="1" applyBorder="1" applyAlignment="1">
      <alignment horizontal="right"/>
    </xf>
    <xf numFmtId="38" fontId="7" fillId="0" borderId="3" xfId="5" applyFont="1" applyBorder="1" applyAlignment="1">
      <alignment horizontal="right"/>
    </xf>
    <xf numFmtId="176" fontId="7" fillId="0" borderId="2" xfId="3" applyNumberFormat="1" applyFont="1" applyBorder="1" applyAlignment="1">
      <alignment horizontal="right"/>
    </xf>
    <xf numFmtId="176" fontId="7" fillId="0" borderId="3" xfId="3" applyNumberFormat="1" applyFont="1" applyBorder="1" applyAlignment="1">
      <alignment horizontal="right"/>
    </xf>
    <xf numFmtId="38" fontId="7" fillId="3" borderId="2" xfId="3" applyFont="1" applyFill="1" applyBorder="1" applyAlignment="1"/>
    <xf numFmtId="38" fontId="7" fillId="3" borderId="3" xfId="3" applyFont="1" applyFill="1" applyBorder="1" applyAlignment="1"/>
    <xf numFmtId="38" fontId="7" fillId="0" borderId="2" xfId="3" applyFont="1" applyBorder="1" applyAlignment="1"/>
    <xf numFmtId="38" fontId="7" fillId="0" borderId="3" xfId="3" applyFont="1" applyBorder="1" applyAlignment="1"/>
    <xf numFmtId="176" fontId="7" fillId="0" borderId="2" xfId="3" applyNumberFormat="1" applyFont="1" applyBorder="1" applyAlignment="1"/>
    <xf numFmtId="176" fontId="7" fillId="0" borderId="3" xfId="3" applyNumberFormat="1" applyFont="1" applyBorder="1" applyAlignment="1"/>
    <xf numFmtId="38" fontId="7" fillId="0" borderId="48" xfId="3" applyFont="1" applyBorder="1" applyAlignment="1"/>
    <xf numFmtId="38" fontId="7" fillId="3" borderId="66" xfId="3" applyFont="1" applyFill="1" applyBorder="1" applyAlignment="1">
      <alignment horizontal="center"/>
    </xf>
    <xf numFmtId="38" fontId="7" fillId="3" borderId="61" xfId="3" applyFont="1" applyFill="1" applyBorder="1" applyAlignment="1">
      <alignment horizontal="center"/>
    </xf>
    <xf numFmtId="38" fontId="7" fillId="3" borderId="66" xfId="3" applyFont="1" applyFill="1" applyBorder="1" applyAlignment="1"/>
    <xf numFmtId="38" fontId="7" fillId="3" borderId="61" xfId="3" applyFont="1" applyFill="1" applyBorder="1" applyAlignment="1"/>
    <xf numFmtId="38" fontId="7" fillId="3" borderId="2" xfId="3" applyFont="1" applyFill="1" applyBorder="1" applyAlignment="1">
      <alignment horizontal="left"/>
    </xf>
    <xf numFmtId="38" fontId="7" fillId="3" borderId="3" xfId="3" applyFont="1" applyFill="1" applyBorder="1" applyAlignment="1">
      <alignment horizontal="left"/>
    </xf>
    <xf numFmtId="38" fontId="7" fillId="0" borderId="79" xfId="3" applyFont="1" applyBorder="1" applyAlignment="1">
      <alignment horizontal="center"/>
    </xf>
    <xf numFmtId="38" fontId="7" fillId="0" borderId="80" xfId="3" applyFont="1" applyBorder="1" applyAlignment="1">
      <alignment horizontal="center"/>
    </xf>
    <xf numFmtId="38" fontId="7" fillId="0" borderId="7" xfId="3" applyFont="1" applyBorder="1" applyAlignment="1">
      <alignment horizontal="center"/>
    </xf>
    <xf numFmtId="38" fontId="7" fillId="0" borderId="9" xfId="3" applyFont="1" applyBorder="1" applyAlignment="1">
      <alignment horizontal="center"/>
    </xf>
    <xf numFmtId="38" fontId="7" fillId="0" borderId="2" xfId="3" applyFont="1" applyBorder="1" applyAlignment="1">
      <alignment horizontal="right"/>
    </xf>
    <xf numFmtId="38" fontId="7" fillId="0" borderId="3" xfId="3" applyFont="1" applyBorder="1" applyAlignment="1">
      <alignment horizontal="right"/>
    </xf>
    <xf numFmtId="38" fontId="7" fillId="0" borderId="16" xfId="3" applyFont="1" applyBorder="1" applyAlignment="1"/>
    <xf numFmtId="38" fontId="7" fillId="0" borderId="72" xfId="3" applyFont="1" applyBorder="1" applyAlignment="1"/>
    <xf numFmtId="38" fontId="7" fillId="0" borderId="38" xfId="3" applyFont="1" applyFill="1" applyBorder="1" applyAlignment="1">
      <alignment horizontal="center"/>
    </xf>
    <xf numFmtId="38" fontId="7" fillId="0" borderId="39" xfId="3" applyFont="1" applyFill="1" applyBorder="1" applyAlignment="1">
      <alignment horizontal="center"/>
    </xf>
    <xf numFmtId="38" fontId="7" fillId="0" borderId="70" xfId="3" applyFont="1" applyFill="1" applyBorder="1" applyAlignment="1">
      <alignment horizontal="right"/>
    </xf>
    <xf numFmtId="38" fontId="7" fillId="0" borderId="69" xfId="3" applyFont="1" applyFill="1" applyBorder="1" applyAlignment="1">
      <alignment horizontal="right"/>
    </xf>
    <xf numFmtId="38" fontId="7" fillId="0" borderId="38" xfId="3" applyFont="1" applyFill="1" applyBorder="1" applyAlignment="1"/>
    <xf numFmtId="176" fontId="7" fillId="0" borderId="38" xfId="3" applyNumberFormat="1" applyFont="1" applyFill="1" applyBorder="1" applyAlignment="1">
      <alignment horizontal="center"/>
    </xf>
    <xf numFmtId="176" fontId="7" fillId="0" borderId="39" xfId="3" applyNumberFormat="1" applyFont="1" applyFill="1" applyBorder="1" applyAlignment="1">
      <alignment horizontal="center"/>
    </xf>
    <xf numFmtId="38" fontId="7" fillId="0" borderId="68" xfId="3" applyFont="1" applyFill="1" applyBorder="1" applyAlignment="1"/>
    <xf numFmtId="38" fontId="7" fillId="3" borderId="16" xfId="3" applyFont="1" applyFill="1" applyBorder="1" applyAlignment="1">
      <alignment horizontal="center"/>
    </xf>
    <xf numFmtId="38" fontId="7" fillId="3" borderId="18" xfId="3" applyFont="1" applyFill="1" applyBorder="1" applyAlignment="1">
      <alignment horizontal="center"/>
    </xf>
    <xf numFmtId="38" fontId="7" fillId="3" borderId="16" xfId="3" applyFont="1" applyFill="1" applyBorder="1" applyAlignment="1"/>
    <xf numFmtId="38" fontId="7" fillId="3" borderId="18" xfId="3" applyFont="1" applyFill="1" applyBorder="1" applyAlignment="1"/>
    <xf numFmtId="38" fontId="7" fillId="0" borderId="16" xfId="3" applyFont="1" applyBorder="1" applyAlignment="1">
      <alignment horizontal="right"/>
    </xf>
    <xf numFmtId="38" fontId="7" fillId="0" borderId="18" xfId="3" applyFont="1" applyBorder="1" applyAlignment="1">
      <alignment horizontal="right"/>
    </xf>
    <xf numFmtId="38" fontId="7" fillId="0" borderId="18" xfId="3" applyFont="1" applyBorder="1" applyAlignment="1"/>
    <xf numFmtId="176" fontId="7" fillId="0" borderId="16" xfId="3" applyNumberFormat="1" applyFont="1" applyBorder="1" applyAlignment="1"/>
    <xf numFmtId="176" fontId="7" fillId="0" borderId="18" xfId="3" applyNumberFormat="1" applyFont="1" applyBorder="1" applyAlignment="1"/>
    <xf numFmtId="38" fontId="7" fillId="0" borderId="78" xfId="3" applyFont="1" applyBorder="1" applyAlignment="1">
      <alignment horizontal="center"/>
    </xf>
    <xf numFmtId="38" fontId="7" fillId="3" borderId="7" xfId="3" applyFont="1" applyFill="1" applyBorder="1" applyAlignment="1">
      <alignment horizontal="center"/>
    </xf>
    <xf numFmtId="38" fontId="7" fillId="3" borderId="9" xfId="3" applyFont="1" applyFill="1" applyBorder="1" applyAlignment="1">
      <alignment horizontal="center"/>
    </xf>
    <xf numFmtId="38" fontId="7" fillId="3" borderId="7" xfId="3" applyFont="1" applyFill="1" applyBorder="1" applyAlignment="1"/>
    <xf numFmtId="38" fontId="7" fillId="3" borderId="9" xfId="3" applyFont="1" applyFill="1" applyBorder="1" applyAlignment="1"/>
    <xf numFmtId="38" fontId="7" fillId="0" borderId="7" xfId="3" applyFont="1" applyBorder="1" applyAlignment="1"/>
    <xf numFmtId="38" fontId="7" fillId="0" borderId="9" xfId="3" applyFont="1" applyBorder="1" applyAlignment="1"/>
    <xf numFmtId="176" fontId="7" fillId="0" borderId="7" xfId="3" applyNumberFormat="1" applyFont="1" applyBorder="1" applyAlignment="1"/>
    <xf numFmtId="176" fontId="7" fillId="0" borderId="9" xfId="3" applyNumberFormat="1" applyFont="1" applyBorder="1" applyAlignment="1"/>
    <xf numFmtId="38" fontId="7" fillId="3" borderId="7" xfId="3" applyFont="1" applyFill="1" applyBorder="1" applyAlignment="1">
      <alignment horizontal="right"/>
    </xf>
    <xf numFmtId="38" fontId="7" fillId="3" borderId="9" xfId="3" applyFont="1" applyFill="1" applyBorder="1" applyAlignment="1">
      <alignment horizontal="right"/>
    </xf>
    <xf numFmtId="38" fontId="7" fillId="0" borderId="49" xfId="3" applyFont="1" applyBorder="1" applyAlignment="1"/>
    <xf numFmtId="38" fontId="7" fillId="0" borderId="32" xfId="3" applyFont="1" applyFill="1" applyBorder="1" applyAlignment="1">
      <alignment horizontal="center"/>
    </xf>
    <xf numFmtId="38" fontId="7" fillId="0" borderId="33" xfId="3" applyFont="1" applyFill="1" applyBorder="1" applyAlignment="1">
      <alignment horizontal="center"/>
    </xf>
    <xf numFmtId="38" fontId="7" fillId="0" borderId="32" xfId="3" applyFont="1" applyFill="1" applyBorder="1" applyAlignment="1">
      <alignment horizontal="right"/>
    </xf>
    <xf numFmtId="38" fontId="7" fillId="0" borderId="33" xfId="3" applyFont="1" applyFill="1" applyBorder="1" applyAlignment="1">
      <alignment horizontal="right"/>
    </xf>
    <xf numFmtId="176" fontId="7" fillId="0" borderId="32" xfId="3" applyNumberFormat="1" applyFont="1" applyFill="1" applyBorder="1" applyAlignment="1">
      <alignment horizontal="center"/>
    </xf>
    <xf numFmtId="176" fontId="7" fillId="0" borderId="33" xfId="3" applyNumberFormat="1" applyFont="1" applyFill="1" applyBorder="1" applyAlignment="1">
      <alignment horizontal="center"/>
    </xf>
    <xf numFmtId="38" fontId="7" fillId="0" borderId="16" xfId="5" applyFont="1" applyBorder="1" applyAlignment="1">
      <alignment horizontal="right"/>
    </xf>
    <xf numFmtId="38" fontId="7" fillId="0" borderId="18" xfId="5" applyFont="1" applyBorder="1" applyAlignment="1">
      <alignment horizontal="right"/>
    </xf>
    <xf numFmtId="38" fontId="7" fillId="3" borderId="2" xfId="3" applyFont="1" applyFill="1" applyBorder="1" applyAlignment="1">
      <alignment shrinkToFit="1"/>
    </xf>
    <xf numFmtId="38" fontId="7" fillId="3" borderId="3" xfId="3" applyFont="1" applyFill="1" applyBorder="1" applyAlignment="1">
      <alignment shrinkToFit="1"/>
    </xf>
    <xf numFmtId="176" fontId="7" fillId="0" borderId="66" xfId="3" applyNumberFormat="1" applyFont="1" applyBorder="1" applyAlignment="1"/>
    <xf numFmtId="176" fontId="7" fillId="0" borderId="61" xfId="3" applyNumberFormat="1" applyFont="1" applyBorder="1" applyAlignment="1"/>
    <xf numFmtId="38" fontId="7" fillId="0" borderId="66" xfId="3" applyFont="1" applyBorder="1" applyAlignment="1"/>
    <xf numFmtId="38" fontId="7" fillId="3" borderId="66" xfId="3" applyFont="1" applyFill="1" applyBorder="1" applyAlignment="1">
      <alignment horizontal="right"/>
    </xf>
    <xf numFmtId="38" fontId="7" fillId="3" borderId="61" xfId="3" applyFont="1" applyFill="1" applyBorder="1" applyAlignment="1">
      <alignment horizontal="right"/>
    </xf>
    <xf numFmtId="38" fontId="7" fillId="0" borderId="65" xfId="3" applyFont="1" applyBorder="1" applyAlignment="1"/>
    <xf numFmtId="38" fontId="7" fillId="0" borderId="38" xfId="3" applyFont="1" applyFill="1" applyBorder="1" applyAlignment="1">
      <alignment horizontal="right"/>
    </xf>
    <xf numFmtId="38" fontId="7" fillId="0" borderId="39" xfId="3" applyFont="1" applyFill="1" applyBorder="1" applyAlignment="1">
      <alignment horizontal="right"/>
    </xf>
    <xf numFmtId="38" fontId="7" fillId="0" borderId="66" xfId="5" applyFont="1" applyBorder="1" applyAlignment="1"/>
    <xf numFmtId="38" fontId="7" fillId="0" borderId="61" xfId="5" applyFont="1" applyBorder="1" applyAlignment="1"/>
    <xf numFmtId="38" fontId="7" fillId="0" borderId="20" xfId="3" applyFont="1" applyBorder="1" applyAlignment="1">
      <alignment horizontal="right"/>
    </xf>
    <xf numFmtId="38" fontId="7" fillId="0" borderId="19" xfId="3" applyFont="1" applyBorder="1" applyAlignment="1">
      <alignment horizontal="right"/>
    </xf>
    <xf numFmtId="38" fontId="7" fillId="0" borderId="7" xfId="3" applyFont="1" applyBorder="1" applyAlignment="1">
      <alignment horizontal="right"/>
    </xf>
    <xf numFmtId="38" fontId="7" fillId="0" borderId="9" xfId="3" applyFont="1" applyBorder="1" applyAlignment="1">
      <alignment horizontal="right"/>
    </xf>
    <xf numFmtId="38" fontId="12" fillId="0" borderId="32" xfId="3" applyFont="1" applyFill="1" applyBorder="1" applyAlignment="1">
      <alignment horizontal="right"/>
    </xf>
    <xf numFmtId="38" fontId="12" fillId="0" borderId="33" xfId="3" applyFont="1" applyFill="1" applyBorder="1" applyAlignment="1">
      <alignment horizontal="right"/>
    </xf>
    <xf numFmtId="38" fontId="7" fillId="3" borderId="28" xfId="3" applyFont="1" applyFill="1" applyBorder="1" applyAlignment="1"/>
    <xf numFmtId="38" fontId="7" fillId="3" borderId="30" xfId="3" applyFont="1" applyFill="1" applyBorder="1" applyAlignment="1"/>
    <xf numFmtId="38" fontId="7" fillId="0" borderId="28" xfId="3" applyFont="1" applyBorder="1" applyAlignment="1"/>
    <xf numFmtId="38" fontId="7" fillId="0" borderId="30" xfId="3" applyFont="1" applyBorder="1" applyAlignment="1"/>
    <xf numFmtId="38" fontId="7" fillId="3" borderId="28" xfId="3" applyFont="1" applyFill="1" applyBorder="1" applyAlignment="1">
      <alignment horizontal="center"/>
    </xf>
    <xf numFmtId="38" fontId="7" fillId="3" borderId="30" xfId="3" applyFont="1" applyFill="1" applyBorder="1" applyAlignment="1">
      <alignment horizontal="center"/>
    </xf>
    <xf numFmtId="38" fontId="7" fillId="0" borderId="28" xfId="3" applyFont="1" applyBorder="1" applyAlignment="1">
      <alignment horizontal="right"/>
    </xf>
    <xf numFmtId="38" fontId="7" fillId="0" borderId="30" xfId="3" applyFont="1" applyBorder="1" applyAlignment="1">
      <alignment horizontal="right"/>
    </xf>
    <xf numFmtId="176" fontId="7" fillId="0" borderId="28" xfId="3" applyNumberFormat="1" applyFont="1" applyBorder="1" applyAlignment="1"/>
    <xf numFmtId="176" fontId="7" fillId="0" borderId="30" xfId="3" applyNumberFormat="1" applyFont="1" applyBorder="1" applyAlignment="1"/>
    <xf numFmtId="38" fontId="7" fillId="0" borderId="81" xfId="3" applyFont="1" applyBorder="1" applyAlignment="1"/>
    <xf numFmtId="38" fontId="7" fillId="0" borderId="33" xfId="3" applyFont="1" applyFill="1" applyBorder="1"/>
    <xf numFmtId="38" fontId="7" fillId="3" borderId="16" xfId="3" applyFont="1" applyFill="1" applyBorder="1" applyAlignment="1">
      <alignment horizontal="left"/>
    </xf>
    <xf numFmtId="38" fontId="7" fillId="3" borderId="18" xfId="3" applyFont="1" applyFill="1" applyBorder="1" applyAlignment="1">
      <alignment horizontal="left"/>
    </xf>
    <xf numFmtId="38" fontId="7" fillId="2" borderId="76" xfId="3" applyFont="1" applyFill="1" applyBorder="1" applyAlignment="1">
      <alignment horizontal="center" vertical="center" textRotation="255"/>
    </xf>
    <xf numFmtId="38" fontId="7" fillId="2" borderId="73" xfId="3" applyFont="1" applyFill="1" applyBorder="1" applyAlignment="1">
      <alignment horizontal="center" vertical="center" textRotation="255"/>
    </xf>
    <xf numFmtId="38" fontId="7" fillId="2" borderId="71" xfId="3" applyFont="1" applyFill="1" applyBorder="1" applyAlignment="1">
      <alignment horizontal="center" vertical="center" textRotation="255"/>
    </xf>
    <xf numFmtId="38" fontId="7" fillId="2" borderId="75" xfId="3" applyFont="1" applyFill="1" applyBorder="1" applyAlignment="1">
      <alignment horizontal="center" vertical="center" textRotation="255"/>
    </xf>
    <xf numFmtId="38" fontId="7" fillId="0" borderId="34" xfId="3" applyFont="1" applyBorder="1" applyAlignment="1">
      <alignment horizontal="center" vertical="center" textRotation="255"/>
    </xf>
    <xf numFmtId="38" fontId="7" fillId="0" borderId="35" xfId="3" applyFont="1" applyBorder="1"/>
    <xf numFmtId="38" fontId="7" fillId="0" borderId="60" xfId="3" applyFont="1" applyBorder="1"/>
    <xf numFmtId="38" fontId="7" fillId="0" borderId="67" xfId="3" applyFont="1" applyBorder="1" applyAlignment="1">
      <alignment horizontal="center" vertical="center" textRotation="255"/>
    </xf>
    <xf numFmtId="38" fontId="7" fillId="0" borderId="35" xfId="3" applyFont="1" applyBorder="1" applyAlignment="1">
      <alignment horizontal="center" vertical="center" textRotation="255"/>
    </xf>
    <xf numFmtId="38" fontId="7" fillId="0" borderId="60" xfId="3" applyFont="1" applyBorder="1" applyAlignment="1">
      <alignment horizontal="center" vertical="center" textRotation="255"/>
    </xf>
    <xf numFmtId="38" fontId="7" fillId="0" borderId="74" xfId="3" applyFont="1" applyBorder="1" applyAlignment="1">
      <alignment horizontal="center" vertical="center" textRotation="255"/>
    </xf>
    <xf numFmtId="0" fontId="11" fillId="0" borderId="0" xfId="2" applyFont="1" applyFill="1" applyBorder="1" applyAlignment="1">
      <alignment horizontal="left" vertical="center"/>
    </xf>
    <xf numFmtId="0" fontId="16" fillId="0" borderId="66" xfId="2" applyFont="1" applyFill="1" applyBorder="1" applyAlignment="1">
      <alignment horizontal="distributed" vertical="center" justifyLastLine="1"/>
    </xf>
    <xf numFmtId="0" fontId="16" fillId="0" borderId="62" xfId="2" applyFont="1" applyFill="1" applyBorder="1" applyAlignment="1">
      <alignment horizontal="distributed" vertical="center" justifyLastLine="1"/>
    </xf>
    <xf numFmtId="0" fontId="16" fillId="0" borderId="61" xfId="2" applyFont="1" applyFill="1" applyBorder="1" applyAlignment="1">
      <alignment horizontal="distributed" vertical="center" justifyLastLine="1"/>
    </xf>
    <xf numFmtId="0" fontId="16" fillId="0" borderId="65" xfId="2" applyFont="1" applyFill="1" applyBorder="1" applyAlignment="1">
      <alignment horizontal="distributed" vertical="center" justifyLastLine="1"/>
    </xf>
    <xf numFmtId="0" fontId="16" fillId="0" borderId="61" xfId="2" applyFont="1" applyFill="1" applyBorder="1" applyAlignment="1">
      <alignment horizontal="center" vertical="center"/>
    </xf>
    <xf numFmtId="0" fontId="16" fillId="0" borderId="64" xfId="2" applyFont="1" applyFill="1" applyBorder="1" applyAlignment="1">
      <alignment horizontal="center" vertical="center"/>
    </xf>
    <xf numFmtId="0" fontId="16" fillId="0" borderId="64" xfId="2" applyFont="1" applyFill="1" applyBorder="1" applyAlignment="1">
      <alignment horizontal="distributed" vertical="center"/>
    </xf>
    <xf numFmtId="0" fontId="16" fillId="0" borderId="63" xfId="2" applyFont="1" applyFill="1" applyBorder="1" applyAlignment="1">
      <alignment horizontal="distributed" vertical="center"/>
    </xf>
    <xf numFmtId="0" fontId="16" fillId="0" borderId="51" xfId="2" applyFont="1" applyFill="1" applyBorder="1" applyAlignment="1">
      <alignment vertical="distributed" textRotation="255" justifyLastLine="1"/>
    </xf>
    <xf numFmtId="0" fontId="16" fillId="0" borderId="86" xfId="2" applyFont="1" applyFill="1" applyBorder="1" applyAlignment="1">
      <alignment vertical="distributed" textRotation="255" justifyLastLine="1"/>
    </xf>
    <xf numFmtId="0" fontId="8" fillId="0" borderId="86" xfId="2" applyFont="1" applyFill="1" applyBorder="1" applyAlignment="1">
      <alignment vertical="distributed" textRotation="255" justifyLastLine="1"/>
    </xf>
    <xf numFmtId="0" fontId="8" fillId="0" borderId="88" xfId="2" applyFont="1" applyFill="1" applyBorder="1" applyAlignment="1">
      <alignment vertical="distributed" textRotation="255" justifyLastLine="1"/>
    </xf>
    <xf numFmtId="38" fontId="16" fillId="0" borderId="2" xfId="2" applyNumberFormat="1" applyFont="1" applyFill="1" applyBorder="1" applyAlignment="1">
      <alignment horizontal="distributed" vertical="center"/>
    </xf>
    <xf numFmtId="0" fontId="16" fillId="0" borderId="11" xfId="2" applyFont="1" applyFill="1" applyBorder="1" applyAlignment="1">
      <alignment horizontal="distributed" vertical="center"/>
    </xf>
    <xf numFmtId="0" fontId="16" fillId="0" borderId="3" xfId="2" applyFont="1" applyFill="1" applyBorder="1" applyAlignment="1">
      <alignment horizontal="distributed" vertical="center"/>
    </xf>
    <xf numFmtId="41" fontId="16" fillId="0" borderId="3" xfId="2" applyNumberFormat="1" applyFont="1" applyFill="1" applyBorder="1" applyAlignment="1">
      <alignment horizontal="right" vertical="center"/>
    </xf>
    <xf numFmtId="41" fontId="16" fillId="0" borderId="1" xfId="2" applyNumberFormat="1" applyFont="1" applyFill="1" applyBorder="1" applyAlignment="1">
      <alignment horizontal="right" vertical="center"/>
    </xf>
    <xf numFmtId="41" fontId="16" fillId="0" borderId="1" xfId="3" applyNumberFormat="1" applyFont="1" applyFill="1" applyBorder="1" applyAlignment="1">
      <alignment horizontal="right" vertical="center"/>
    </xf>
    <xf numFmtId="41" fontId="16" fillId="0" borderId="52" xfId="3" applyNumberFormat="1" applyFont="1" applyFill="1" applyBorder="1" applyAlignment="1">
      <alignment horizontal="right" vertical="center"/>
    </xf>
    <xf numFmtId="38" fontId="16" fillId="0" borderId="56" xfId="2" applyNumberFormat="1" applyFont="1" applyFill="1" applyBorder="1" applyAlignment="1">
      <alignment horizontal="distributed" vertical="center"/>
    </xf>
    <xf numFmtId="0" fontId="16" fillId="0" borderId="59" xfId="2" applyFont="1" applyFill="1" applyBorder="1" applyAlignment="1">
      <alignment horizontal="distributed" vertical="center"/>
    </xf>
    <xf numFmtId="0" fontId="16" fillId="0" borderId="58" xfId="2" applyFont="1" applyFill="1" applyBorder="1" applyAlignment="1">
      <alignment horizontal="distributed" vertical="center"/>
    </xf>
    <xf numFmtId="41" fontId="16" fillId="0" borderId="6" xfId="2" applyNumberFormat="1" applyFont="1" applyFill="1" applyBorder="1" applyAlignment="1">
      <alignment horizontal="right" vertical="center"/>
    </xf>
    <xf numFmtId="41" fontId="16" fillId="0" borderId="12" xfId="2" applyNumberFormat="1" applyFont="1" applyFill="1" applyBorder="1" applyAlignment="1">
      <alignment horizontal="right" vertical="center"/>
    </xf>
    <xf numFmtId="0" fontId="16" fillId="0" borderId="44" xfId="2" applyFont="1" applyFill="1" applyBorder="1" applyAlignment="1">
      <alignment horizontal="distributed" vertical="center"/>
    </xf>
    <xf numFmtId="0" fontId="16" fillId="0" borderId="42" xfId="2" applyFont="1" applyFill="1" applyBorder="1" applyAlignment="1">
      <alignment horizontal="distributed" vertical="center"/>
    </xf>
    <xf numFmtId="0" fontId="16" fillId="0" borderId="41" xfId="2" applyFont="1" applyFill="1" applyBorder="1" applyAlignment="1">
      <alignment horizontal="distributed" vertical="center"/>
    </xf>
    <xf numFmtId="41" fontId="16" fillId="0" borderId="41" xfId="2" applyNumberFormat="1" applyFont="1" applyFill="1" applyBorder="1" applyAlignment="1">
      <alignment horizontal="right" vertical="center"/>
    </xf>
    <xf numFmtId="41" fontId="16" fillId="0" borderId="45" xfId="2" applyNumberFormat="1" applyFont="1" applyFill="1" applyBorder="1" applyAlignment="1">
      <alignment horizontal="right" vertical="center"/>
    </xf>
    <xf numFmtId="41" fontId="16" fillId="0" borderId="50" xfId="2" applyNumberFormat="1" applyFont="1" applyFill="1" applyBorder="1" applyAlignment="1">
      <alignment horizontal="right" vertical="center"/>
    </xf>
    <xf numFmtId="41" fontId="16" fillId="0" borderId="9" xfId="2" applyNumberFormat="1" applyFont="1" applyFill="1" applyBorder="1" applyAlignment="1">
      <alignment horizontal="right" vertical="center"/>
    </xf>
    <xf numFmtId="41" fontId="16" fillId="0" borderId="29" xfId="2" applyNumberFormat="1" applyFont="1" applyFill="1" applyBorder="1" applyAlignment="1">
      <alignment horizontal="right" vertical="center"/>
    </xf>
    <xf numFmtId="41" fontId="16" fillId="0" borderId="64" xfId="2" applyNumberFormat="1" applyFont="1" applyFill="1" applyBorder="1" applyAlignment="1">
      <alignment horizontal="right" vertical="center"/>
    </xf>
    <xf numFmtId="41" fontId="16" fillId="0" borderId="63" xfId="2" applyNumberFormat="1" applyFont="1" applyFill="1" applyBorder="1" applyAlignment="1">
      <alignment horizontal="right" vertical="center"/>
    </xf>
    <xf numFmtId="0" fontId="16" fillId="0" borderId="16" xfId="2" applyFont="1" applyFill="1" applyBorder="1" applyAlignment="1">
      <alignment horizontal="distributed" vertical="center" justifyLastLine="1"/>
    </xf>
    <xf numFmtId="0" fontId="16" fillId="0" borderId="17" xfId="2" applyFont="1" applyFill="1" applyBorder="1" applyAlignment="1">
      <alignment horizontal="distributed" vertical="center" justifyLastLine="1"/>
    </xf>
    <xf numFmtId="0" fontId="16" fillId="0" borderId="18" xfId="2" applyFont="1" applyFill="1" applyBorder="1" applyAlignment="1">
      <alignment horizontal="distributed" vertical="center" justifyLastLine="1"/>
    </xf>
    <xf numFmtId="41" fontId="16" fillId="0" borderId="18" xfId="2" applyNumberFormat="1" applyFont="1" applyFill="1" applyBorder="1" applyAlignment="1">
      <alignment horizontal="right" vertical="center"/>
    </xf>
    <xf numFmtId="41" fontId="16" fillId="0" borderId="27" xfId="2" applyNumberFormat="1" applyFont="1" applyFill="1" applyBorder="1" applyAlignment="1">
      <alignment horizontal="right" vertical="center"/>
    </xf>
    <xf numFmtId="41" fontId="16" fillId="0" borderId="89" xfId="2" applyNumberFormat="1" applyFont="1" applyFill="1" applyBorder="1" applyAlignment="1">
      <alignment horizontal="right" vertical="center"/>
    </xf>
    <xf numFmtId="0" fontId="15" fillId="0" borderId="86" xfId="2" applyFont="1" applyFill="1" applyBorder="1" applyAlignment="1">
      <alignment vertical="distributed" textRotation="255" justifyLastLine="1"/>
    </xf>
    <xf numFmtId="0" fontId="10" fillId="0" borderId="86" xfId="2" applyFont="1" applyFill="1" applyBorder="1" applyAlignment="1">
      <alignment vertical="distributed" textRotation="255" justifyLastLine="1"/>
    </xf>
    <xf numFmtId="0" fontId="10" fillId="0" borderId="37" xfId="2" applyFont="1" applyFill="1" applyBorder="1" applyAlignment="1">
      <alignment vertical="distributed" textRotation="255" justifyLastLine="1"/>
    </xf>
    <xf numFmtId="38" fontId="16" fillId="0" borderId="7" xfId="2" applyNumberFormat="1" applyFont="1" applyFill="1" applyBorder="1" applyAlignment="1">
      <alignment horizontal="distributed" vertical="center"/>
    </xf>
    <xf numFmtId="0" fontId="16" fillId="0" borderId="8" xfId="2" applyFont="1" applyFill="1" applyBorder="1" applyAlignment="1">
      <alignment horizontal="distributed" vertical="center"/>
    </xf>
    <xf numFmtId="0" fontId="16" fillId="0" borderId="9" xfId="2" applyFont="1" applyFill="1" applyBorder="1" applyAlignment="1">
      <alignment horizontal="distributed" vertical="center"/>
    </xf>
    <xf numFmtId="41" fontId="16" fillId="0" borderId="9" xfId="2" applyNumberFormat="1" applyFont="1" applyFill="1" applyBorder="1" applyAlignment="1">
      <alignment horizontal="right"/>
    </xf>
    <xf numFmtId="41" fontId="16" fillId="0" borderId="29" xfId="2" applyNumberFormat="1" applyFont="1" applyFill="1" applyBorder="1" applyAlignment="1">
      <alignment horizontal="right"/>
    </xf>
    <xf numFmtId="41" fontId="16" fillId="0" borderId="26" xfId="3" applyNumberFormat="1" applyFont="1" applyFill="1" applyBorder="1" applyAlignment="1">
      <alignment horizontal="right"/>
    </xf>
    <xf numFmtId="41" fontId="16" fillId="0" borderId="90" xfId="3" applyNumberFormat="1" applyFont="1" applyFill="1" applyBorder="1" applyAlignment="1">
      <alignment horizontal="right"/>
    </xf>
    <xf numFmtId="41" fontId="16" fillId="0" borderId="3" xfId="2" applyNumberFormat="1" applyFont="1" applyFill="1" applyBorder="1" applyAlignment="1">
      <alignment horizontal="right"/>
    </xf>
    <xf numFmtId="41" fontId="16" fillId="0" borderId="1" xfId="2" applyNumberFormat="1" applyFont="1" applyFill="1" applyBorder="1" applyAlignment="1">
      <alignment horizontal="right"/>
    </xf>
    <xf numFmtId="41" fontId="16" fillId="0" borderId="29" xfId="3" applyNumberFormat="1" applyFont="1" applyFill="1" applyBorder="1" applyAlignment="1">
      <alignment horizontal="right"/>
    </xf>
    <xf numFmtId="41" fontId="16" fillId="0" borderId="53" xfId="3" applyNumberFormat="1" applyFont="1" applyFill="1" applyBorder="1" applyAlignment="1">
      <alignment horizontal="right"/>
    </xf>
    <xf numFmtId="41" fontId="16" fillId="0" borderId="12" xfId="2" applyNumberFormat="1" applyFont="1" applyFill="1" applyBorder="1" applyAlignment="1">
      <alignment horizontal="right"/>
    </xf>
    <xf numFmtId="41" fontId="16" fillId="0" borderId="40" xfId="3" applyNumberFormat="1" applyFont="1" applyFill="1" applyBorder="1" applyAlignment="1">
      <alignment horizontal="right"/>
    </xf>
    <xf numFmtId="41" fontId="16" fillId="0" borderId="36" xfId="3" applyNumberFormat="1" applyFont="1" applyFill="1" applyBorder="1" applyAlignment="1">
      <alignment horizontal="right"/>
    </xf>
    <xf numFmtId="41" fontId="16" fillId="0" borderId="41" xfId="2" applyNumberFormat="1" applyFont="1" applyFill="1" applyBorder="1" applyAlignment="1">
      <alignment horizontal="right"/>
    </xf>
    <xf numFmtId="41" fontId="16" fillId="0" borderId="45" xfId="2" applyNumberFormat="1" applyFont="1" applyFill="1" applyBorder="1" applyAlignment="1">
      <alignment horizontal="right"/>
    </xf>
    <xf numFmtId="41" fontId="16" fillId="0" borderId="6" xfId="2" applyNumberFormat="1" applyFont="1" applyFill="1" applyBorder="1" applyAlignment="1">
      <alignment horizontal="right"/>
    </xf>
    <xf numFmtId="41" fontId="16" fillId="0" borderId="50" xfId="2" applyNumberFormat="1" applyFont="1" applyFill="1" applyBorder="1" applyAlignment="1">
      <alignment horizontal="right"/>
    </xf>
    <xf numFmtId="41" fontId="16" fillId="0" borderId="57" xfId="2" applyNumberFormat="1" applyFont="1" applyFill="1" applyBorder="1" applyAlignment="1">
      <alignment horizontal="right"/>
    </xf>
    <xf numFmtId="41" fontId="16" fillId="0" borderId="91" xfId="2" applyNumberFormat="1" applyFont="1" applyFill="1" applyBorder="1" applyAlignment="1">
      <alignment horizontal="right"/>
    </xf>
    <xf numFmtId="41" fontId="16" fillId="0" borderId="64" xfId="2" applyNumberFormat="1" applyFont="1" applyFill="1" applyBorder="1" applyAlignment="1">
      <alignment horizontal="right"/>
    </xf>
    <xf numFmtId="41" fontId="16" fillId="0" borderId="63" xfId="2" applyNumberFormat="1" applyFont="1" applyFill="1" applyBorder="1" applyAlignment="1">
      <alignment horizontal="right"/>
    </xf>
    <xf numFmtId="0" fontId="16" fillId="0" borderId="56" xfId="2" applyFont="1" applyFill="1" applyBorder="1" applyAlignment="1">
      <alignment horizontal="distributed" vertical="center" justifyLastLine="1"/>
    </xf>
    <xf numFmtId="0" fontId="16" fillId="0" borderId="59" xfId="2" applyFont="1" applyFill="1" applyBorder="1" applyAlignment="1">
      <alignment horizontal="distributed" vertical="center" justifyLastLine="1"/>
    </xf>
    <xf numFmtId="0" fontId="16" fillId="0" borderId="58" xfId="2" applyFont="1" applyFill="1" applyBorder="1" applyAlignment="1">
      <alignment horizontal="distributed" vertical="center" justifyLastLine="1"/>
    </xf>
    <xf numFmtId="41" fontId="16" fillId="0" borderId="58" xfId="2" applyNumberFormat="1" applyFont="1" applyFill="1" applyBorder="1" applyAlignment="1">
      <alignment horizontal="right"/>
    </xf>
    <xf numFmtId="41" fontId="16" fillId="0" borderId="2" xfId="2" applyNumberFormat="1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distributed" vertical="center"/>
    </xf>
    <xf numFmtId="0" fontId="8" fillId="0" borderId="0" xfId="2" applyBorder="1" applyAlignment="1"/>
    <xf numFmtId="0" fontId="16" fillId="0" borderId="62" xfId="2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distributed" textRotation="255" justifyLastLine="1"/>
    </xf>
    <xf numFmtId="0" fontId="16" fillId="0" borderId="86" xfId="2" applyFont="1" applyFill="1" applyBorder="1" applyAlignment="1">
      <alignment horizontal="center" vertical="distributed" textRotation="255" justifyLastLine="1"/>
    </xf>
    <xf numFmtId="0" fontId="16" fillId="0" borderId="37" xfId="2" applyFont="1" applyFill="1" applyBorder="1" applyAlignment="1">
      <alignment horizontal="center" vertical="distributed" textRotation="255" justifyLastLine="1"/>
    </xf>
    <xf numFmtId="0" fontId="16" fillId="0" borderId="7" xfId="2" applyFont="1" applyFill="1" applyBorder="1" applyAlignment="1">
      <alignment horizontal="distributed" vertical="center" justifyLastLine="1"/>
    </xf>
    <xf numFmtId="0" fontId="16" fillId="0" borderId="8" xfId="2" applyFont="1" applyFill="1" applyBorder="1" applyAlignment="1">
      <alignment horizontal="distributed" vertical="center" justifyLastLine="1"/>
    </xf>
    <xf numFmtId="0" fontId="16" fillId="0" borderId="9" xfId="2" applyFont="1" applyFill="1" applyBorder="1" applyAlignment="1">
      <alignment horizontal="distributed" vertical="center" justifyLastLine="1"/>
    </xf>
    <xf numFmtId="41" fontId="16" fillId="0" borderId="52" xfId="2" applyNumberFormat="1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distributed" vertical="center"/>
    </xf>
    <xf numFmtId="41" fontId="16" fillId="0" borderId="57" xfId="2" applyNumberFormat="1" applyFont="1" applyFill="1" applyBorder="1" applyAlignment="1">
      <alignment vertical="center"/>
    </xf>
    <xf numFmtId="41" fontId="16" fillId="0" borderId="91" xfId="2" applyNumberFormat="1" applyFont="1" applyFill="1" applyBorder="1" applyAlignment="1">
      <alignment vertical="center"/>
    </xf>
    <xf numFmtId="0" fontId="16" fillId="0" borderId="56" xfId="2" applyFont="1" applyFill="1" applyBorder="1" applyAlignment="1">
      <alignment horizontal="distributed" vertical="center"/>
    </xf>
    <xf numFmtId="41" fontId="16" fillId="0" borderId="58" xfId="2" applyNumberFormat="1" applyFont="1" applyFill="1" applyBorder="1" applyAlignment="1">
      <alignment vertical="center"/>
    </xf>
    <xf numFmtId="0" fontId="15" fillId="0" borderId="85" xfId="2" applyFont="1" applyFill="1" applyBorder="1" applyAlignment="1">
      <alignment horizontal="center" vertical="distributed" textRotation="255" justifyLastLine="1"/>
    </xf>
    <xf numFmtId="0" fontId="15" fillId="0" borderId="86" xfId="2" applyFont="1" applyFill="1" applyBorder="1" applyAlignment="1">
      <alignment horizontal="center" vertical="distributed" textRotation="255" justifyLastLine="1"/>
    </xf>
    <xf numFmtId="0" fontId="15" fillId="0" borderId="37" xfId="2" applyFont="1" applyFill="1" applyBorder="1" applyAlignment="1">
      <alignment horizontal="center" vertical="distributed" textRotation="255" justifyLastLine="1"/>
    </xf>
    <xf numFmtId="41" fontId="16" fillId="0" borderId="57" xfId="2" applyNumberFormat="1" applyFont="1" applyFill="1" applyBorder="1" applyAlignment="1">
      <alignment horizontal="right" vertical="center"/>
    </xf>
    <xf numFmtId="41" fontId="16" fillId="0" borderId="91" xfId="2" applyNumberFormat="1" applyFont="1" applyFill="1" applyBorder="1" applyAlignment="1">
      <alignment horizontal="right" vertical="center"/>
    </xf>
    <xf numFmtId="41" fontId="16" fillId="0" borderId="58" xfId="2" applyNumberFormat="1" applyFont="1" applyFill="1" applyBorder="1" applyAlignment="1">
      <alignment horizontal="right" vertical="center"/>
    </xf>
    <xf numFmtId="0" fontId="52" fillId="0" borderId="95" xfId="9" applyFont="1" applyBorder="1" applyAlignment="1">
      <alignment horizontal="center" vertical="center"/>
    </xf>
    <xf numFmtId="0" fontId="52" fillId="0" borderId="96" xfId="9" applyFont="1" applyBorder="1" applyAlignment="1">
      <alignment horizontal="center" vertical="center"/>
    </xf>
    <xf numFmtId="0" fontId="52" fillId="0" borderId="95" xfId="9" applyFont="1" applyBorder="1" applyAlignment="1">
      <alignment horizontal="left" vertical="center" wrapText="1"/>
    </xf>
    <xf numFmtId="0" fontId="52" fillId="0" borderId="96" xfId="9" applyFont="1" applyBorder="1" applyAlignment="1">
      <alignment horizontal="left" vertical="center" wrapText="1"/>
    </xf>
    <xf numFmtId="0" fontId="52" fillId="0" borderId="0" xfId="9" applyFont="1" applyAlignment="1">
      <alignment horizontal="left" vertical="center" wrapText="1"/>
    </xf>
    <xf numFmtId="0" fontId="55" fillId="0" borderId="0" xfId="9" applyFont="1" applyFill="1" applyAlignment="1">
      <alignment horizontal="center" vertical="center"/>
    </xf>
    <xf numFmtId="0" fontId="57" fillId="0" borderId="0" xfId="9" applyFont="1" applyFill="1" applyAlignment="1">
      <alignment horizontal="center" vertical="center"/>
    </xf>
    <xf numFmtId="0" fontId="59" fillId="8" borderId="2" xfId="9" applyFont="1" applyFill="1" applyBorder="1" applyAlignment="1">
      <alignment horizontal="center"/>
    </xf>
    <xf numFmtId="0" fontId="60" fillId="8" borderId="3" xfId="9" applyFont="1" applyFill="1" applyBorder="1" applyAlignment="1">
      <alignment horizontal="center"/>
    </xf>
    <xf numFmtId="0" fontId="59" fillId="8" borderId="2" xfId="9" applyFont="1" applyFill="1" applyBorder="1" applyAlignment="1">
      <alignment horizontal="center" wrapText="1"/>
    </xf>
    <xf numFmtId="0" fontId="59" fillId="8" borderId="11" xfId="9" applyFont="1" applyFill="1" applyBorder="1" applyAlignment="1">
      <alignment horizontal="center" wrapText="1"/>
    </xf>
    <xf numFmtId="0" fontId="52" fillId="0" borderId="115" xfId="9" applyFont="1" applyBorder="1" applyAlignment="1">
      <alignment horizontal="center" vertical="center"/>
    </xf>
    <xf numFmtId="0" fontId="52" fillId="0" borderId="116" xfId="9" applyFont="1" applyBorder="1" applyAlignment="1">
      <alignment horizontal="center" vertical="center"/>
    </xf>
    <xf numFmtId="0" fontId="52" fillId="0" borderId="115" xfId="9" applyFont="1" applyBorder="1" applyAlignment="1">
      <alignment horizontal="left" vertical="center" wrapText="1"/>
    </xf>
    <xf numFmtId="0" fontId="52" fillId="0" borderId="116" xfId="9" applyFont="1" applyBorder="1" applyAlignment="1">
      <alignment horizontal="left" vertical="center" wrapText="1"/>
    </xf>
    <xf numFmtId="0" fontId="59" fillId="10" borderId="2" xfId="9" applyFont="1" applyFill="1" applyBorder="1" applyAlignment="1">
      <alignment horizontal="center"/>
    </xf>
    <xf numFmtId="0" fontId="60" fillId="10" borderId="3" xfId="9" applyFont="1" applyFill="1" applyBorder="1" applyAlignment="1">
      <alignment horizontal="center"/>
    </xf>
    <xf numFmtId="0" fontId="52" fillId="0" borderId="104" xfId="9" applyFont="1" applyBorder="1" applyAlignment="1">
      <alignment horizontal="left" vertical="center" wrapText="1"/>
    </xf>
    <xf numFmtId="0" fontId="52" fillId="0" borderId="105" xfId="9" applyFont="1" applyBorder="1" applyAlignment="1">
      <alignment horizontal="left" vertical="center" wrapText="1"/>
    </xf>
    <xf numFmtId="38" fontId="7" fillId="0" borderId="66" xfId="3" applyFont="1" applyBorder="1" applyAlignment="1">
      <alignment horizontal="right"/>
    </xf>
    <xf numFmtId="38" fontId="7" fillId="0" borderId="61" xfId="3" applyFont="1" applyBorder="1" applyAlignment="1">
      <alignment horizontal="right"/>
    </xf>
  </cellXfs>
  <cellStyles count="10">
    <cellStyle name="桁区切り" xfId="5" builtinId="6"/>
    <cellStyle name="桁区切り 2" xfId="3" xr:uid="{E9E0DA4C-5D20-4CA9-9A22-7DBB47871C12}"/>
    <cellStyle name="桁区切り 3" xfId="8" xr:uid="{3CA3D389-5C97-4698-9F3C-04FFEC043E91}"/>
    <cellStyle name="標準" xfId="0" builtinId="0"/>
    <cellStyle name="標準 2" xfId="1" xr:uid="{68396958-6A60-4FAF-9ED3-8D6B2CD6EB57}"/>
    <cellStyle name="標準 2 2" xfId="4" xr:uid="{A33DBA12-3E7E-4E4A-8666-6E09A6BC27C9}"/>
    <cellStyle name="標準 2 3" xfId="7" xr:uid="{A41F8B2C-07DF-4811-B955-8769D005DC33}"/>
    <cellStyle name="標準 3" xfId="2" xr:uid="{74DFDF91-4772-4B4B-B4F4-4BBF6DA5F707}"/>
    <cellStyle name="標準 4" xfId="6" xr:uid="{91412557-0ECD-43C4-B277-791142A7FCC1}"/>
    <cellStyle name="標準 5" xfId="9" xr:uid="{1EC9C0C6-72DC-4FD2-B8B5-ABFD5E897658}"/>
  </cellStyles>
  <dxfs count="19"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21</xdr:row>
      <xdr:rowOff>304801</xdr:rowOff>
    </xdr:from>
    <xdr:to>
      <xdr:col>37</xdr:col>
      <xdr:colOff>276225</xdr:colOff>
      <xdr:row>21</xdr:row>
      <xdr:rowOff>314325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B9EB3A-9487-491D-A516-79E55C71C65F}"/>
            </a:ext>
          </a:extLst>
        </xdr:cNvPr>
        <xdr:cNvCxnSpPr/>
      </xdr:nvCxnSpPr>
      <xdr:spPr>
        <a:xfrm flipV="1">
          <a:off x="457200" y="6038851"/>
          <a:ext cx="10115550" cy="9524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79CC6985-735F-49A5-9AC5-69C9C1C24361}"/>
            </a:ext>
          </a:extLst>
        </xdr:cNvPr>
        <xdr:cNvSpPr/>
      </xdr:nvSpPr>
      <xdr:spPr>
        <a:xfrm>
          <a:off x="9496425" y="752475"/>
          <a:ext cx="247650" cy="228599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AA438157-A64C-4890-B7FA-3220AD298921}"/>
            </a:ext>
          </a:extLst>
        </xdr:cNvPr>
        <xdr:cNvSpPr/>
      </xdr:nvSpPr>
      <xdr:spPr>
        <a:xfrm>
          <a:off x="5324475" y="647700"/>
          <a:ext cx="247650" cy="219075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DA5087E3-88C2-45BE-A081-B7AD297A2178}"/>
            </a:ext>
          </a:extLst>
        </xdr:cNvPr>
        <xdr:cNvSpPr/>
      </xdr:nvSpPr>
      <xdr:spPr>
        <a:xfrm>
          <a:off x="3390901" y="120967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257176</xdr:colOff>
      <xdr:row>1</xdr:row>
      <xdr:rowOff>161926</xdr:rowOff>
    </xdr:from>
    <xdr:to>
      <xdr:col>7</xdr:col>
      <xdr:colOff>123825</xdr:colOff>
      <xdr:row>3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2554A9-63E5-47B0-83FA-F10700CB8ED9}"/>
            </a:ext>
          </a:extLst>
        </xdr:cNvPr>
        <xdr:cNvSpPr txBox="1"/>
      </xdr:nvSpPr>
      <xdr:spPr>
        <a:xfrm>
          <a:off x="3562351" y="247651"/>
          <a:ext cx="4181474" cy="342900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2400000"/>
          </a:lightRig>
        </a:scene3d>
        <a:sp3d>
          <a:bevelT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 計画通りにできた（できなかった）原因を具体的に記載すること</a:t>
          </a:r>
        </a:p>
      </xdr:txBody>
    </xdr:sp>
    <xdr:clientData/>
  </xdr:twoCellAnchor>
  <xdr:twoCellAnchor>
    <xdr:from>
      <xdr:col>7</xdr:col>
      <xdr:colOff>409574</xdr:colOff>
      <xdr:row>1</xdr:row>
      <xdr:rowOff>66676</xdr:rowOff>
    </xdr:from>
    <xdr:to>
      <xdr:col>9</xdr:col>
      <xdr:colOff>1514474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207DB5-102C-4D52-9CAF-CE6185BC1348}"/>
            </a:ext>
          </a:extLst>
        </xdr:cNvPr>
        <xdr:cNvSpPr txBox="1"/>
      </xdr:nvSpPr>
      <xdr:spPr>
        <a:xfrm>
          <a:off x="8029574" y="152401"/>
          <a:ext cx="3057525" cy="54292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1800000"/>
          </a:lightRig>
        </a:scene3d>
        <a:sp3d>
          <a:bevelT w="571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「いつまでに」「何を」「どのように」改善するのか具体的に記載すること</a:t>
          </a:r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E9D18DBB-E4FF-48DD-84BC-3D8AE740E08D}"/>
            </a:ext>
          </a:extLst>
        </xdr:cNvPr>
        <xdr:cNvSpPr/>
      </xdr:nvSpPr>
      <xdr:spPr>
        <a:xfrm>
          <a:off x="7705725" y="1209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11</xdr:row>
      <xdr:rowOff>47625</xdr:rowOff>
    </xdr:from>
    <xdr:to>
      <xdr:col>7</xdr:col>
      <xdr:colOff>352425</xdr:colOff>
      <xdr:row>11</xdr:row>
      <xdr:rowOff>228599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74CE64-05D7-4312-8257-E5848C654447}"/>
            </a:ext>
          </a:extLst>
        </xdr:cNvPr>
        <xdr:cNvSpPr/>
      </xdr:nvSpPr>
      <xdr:spPr>
        <a:xfrm>
          <a:off x="7705725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11</xdr:row>
      <xdr:rowOff>47625</xdr:rowOff>
    </xdr:from>
    <xdr:to>
      <xdr:col>3</xdr:col>
      <xdr:colOff>352425</xdr:colOff>
      <xdr:row>11</xdr:row>
      <xdr:rowOff>228599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9CACEA0F-EA6E-4ADF-A386-EC74AF88FB95}"/>
            </a:ext>
          </a:extLst>
        </xdr:cNvPr>
        <xdr:cNvSpPr/>
      </xdr:nvSpPr>
      <xdr:spPr>
        <a:xfrm>
          <a:off x="3390900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22</xdr:row>
      <xdr:rowOff>47625</xdr:rowOff>
    </xdr:from>
    <xdr:to>
      <xdr:col>3</xdr:col>
      <xdr:colOff>352425</xdr:colOff>
      <xdr:row>22</xdr:row>
      <xdr:rowOff>228599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C02F7051-FDAF-4BAF-88E0-B56C2CD40F34}"/>
            </a:ext>
          </a:extLst>
        </xdr:cNvPr>
        <xdr:cNvSpPr/>
      </xdr:nvSpPr>
      <xdr:spPr>
        <a:xfrm>
          <a:off x="3390900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22</xdr:row>
      <xdr:rowOff>47625</xdr:rowOff>
    </xdr:from>
    <xdr:to>
      <xdr:col>7</xdr:col>
      <xdr:colOff>352425</xdr:colOff>
      <xdr:row>22</xdr:row>
      <xdr:rowOff>228599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5D7A4BC-F986-4F09-AE54-9E0ACEEADA68}"/>
            </a:ext>
          </a:extLst>
        </xdr:cNvPr>
        <xdr:cNvSpPr/>
      </xdr:nvSpPr>
      <xdr:spPr>
        <a:xfrm>
          <a:off x="7705725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06526B5-5921-4B32-B3B5-CCD2C089331B}"/>
            </a:ext>
          </a:extLst>
        </xdr:cNvPr>
        <xdr:cNvSpPr/>
      </xdr:nvSpPr>
      <xdr:spPr>
        <a:xfrm>
          <a:off x="7705725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A1426ED9-84C9-404F-94F5-7177AC457D11}"/>
            </a:ext>
          </a:extLst>
        </xdr:cNvPr>
        <xdr:cNvSpPr/>
      </xdr:nvSpPr>
      <xdr:spPr>
        <a:xfrm>
          <a:off x="3390900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AA18B4C4-9878-4503-9930-E097C1975B43}"/>
            </a:ext>
          </a:extLst>
        </xdr:cNvPr>
        <xdr:cNvSpPr/>
      </xdr:nvSpPr>
      <xdr:spPr>
        <a:xfrm>
          <a:off x="9496425" y="752475"/>
          <a:ext cx="247650" cy="228599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A9BC8F59-C245-40D1-8F2B-91D369F4C404}"/>
            </a:ext>
          </a:extLst>
        </xdr:cNvPr>
        <xdr:cNvSpPr/>
      </xdr:nvSpPr>
      <xdr:spPr>
        <a:xfrm>
          <a:off x="5324475" y="647700"/>
          <a:ext cx="247650" cy="219075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CBFCEFCB-F8DF-4463-B870-6844D0806F91}"/>
            </a:ext>
          </a:extLst>
        </xdr:cNvPr>
        <xdr:cNvSpPr/>
      </xdr:nvSpPr>
      <xdr:spPr>
        <a:xfrm>
          <a:off x="3390901" y="120967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257176</xdr:colOff>
      <xdr:row>1</xdr:row>
      <xdr:rowOff>161926</xdr:rowOff>
    </xdr:from>
    <xdr:to>
      <xdr:col>7</xdr:col>
      <xdr:colOff>123825</xdr:colOff>
      <xdr:row>3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B59854-6853-4A49-8498-1FDA031D9AF2}"/>
            </a:ext>
          </a:extLst>
        </xdr:cNvPr>
        <xdr:cNvSpPr txBox="1"/>
      </xdr:nvSpPr>
      <xdr:spPr>
        <a:xfrm>
          <a:off x="3562351" y="247651"/>
          <a:ext cx="4181474" cy="342900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2400000"/>
          </a:lightRig>
        </a:scene3d>
        <a:sp3d>
          <a:bevelT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 計画通りにできた（できなかった）原因を具体的に記載すること</a:t>
          </a:r>
        </a:p>
      </xdr:txBody>
    </xdr:sp>
    <xdr:clientData/>
  </xdr:twoCellAnchor>
  <xdr:twoCellAnchor>
    <xdr:from>
      <xdr:col>7</xdr:col>
      <xdr:colOff>409574</xdr:colOff>
      <xdr:row>1</xdr:row>
      <xdr:rowOff>66676</xdr:rowOff>
    </xdr:from>
    <xdr:to>
      <xdr:col>9</xdr:col>
      <xdr:colOff>1514474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A7AD40F-B3A0-4995-B59E-7FFF2E25BFF8}"/>
            </a:ext>
          </a:extLst>
        </xdr:cNvPr>
        <xdr:cNvSpPr txBox="1"/>
      </xdr:nvSpPr>
      <xdr:spPr>
        <a:xfrm>
          <a:off x="8029574" y="152401"/>
          <a:ext cx="3057525" cy="54292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1800000"/>
          </a:lightRig>
        </a:scene3d>
        <a:sp3d>
          <a:bevelT w="571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「いつまでに」「何を」「どのように」改善するのか具体的に記載すること</a:t>
          </a:r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7" name="右矢印 13">
          <a:extLst>
            <a:ext uri="{FF2B5EF4-FFF2-40B4-BE49-F238E27FC236}">
              <a16:creationId xmlns:a16="http://schemas.microsoft.com/office/drawing/2014/main" id="{1603517B-3FD5-4E08-BEDA-980EC1CCA236}"/>
            </a:ext>
          </a:extLst>
        </xdr:cNvPr>
        <xdr:cNvSpPr/>
      </xdr:nvSpPr>
      <xdr:spPr>
        <a:xfrm>
          <a:off x="7705725" y="1209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11</xdr:row>
      <xdr:rowOff>47625</xdr:rowOff>
    </xdr:from>
    <xdr:to>
      <xdr:col>7</xdr:col>
      <xdr:colOff>352425</xdr:colOff>
      <xdr:row>11</xdr:row>
      <xdr:rowOff>228599</xdr:rowOff>
    </xdr:to>
    <xdr:sp macro="" textlink="">
      <xdr:nvSpPr>
        <xdr:cNvPr id="8" name="右矢印 14">
          <a:extLst>
            <a:ext uri="{FF2B5EF4-FFF2-40B4-BE49-F238E27FC236}">
              <a16:creationId xmlns:a16="http://schemas.microsoft.com/office/drawing/2014/main" id="{85DBBBC2-C72A-4ED0-8815-CBF37F5C1999}"/>
            </a:ext>
          </a:extLst>
        </xdr:cNvPr>
        <xdr:cNvSpPr/>
      </xdr:nvSpPr>
      <xdr:spPr>
        <a:xfrm>
          <a:off x="7705725" y="302895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11</xdr:row>
      <xdr:rowOff>47625</xdr:rowOff>
    </xdr:from>
    <xdr:to>
      <xdr:col>3</xdr:col>
      <xdr:colOff>352425</xdr:colOff>
      <xdr:row>11</xdr:row>
      <xdr:rowOff>228599</xdr:rowOff>
    </xdr:to>
    <xdr:sp macro="" textlink="">
      <xdr:nvSpPr>
        <xdr:cNvPr id="9" name="右矢印 15">
          <a:extLst>
            <a:ext uri="{FF2B5EF4-FFF2-40B4-BE49-F238E27FC236}">
              <a16:creationId xmlns:a16="http://schemas.microsoft.com/office/drawing/2014/main" id="{C9CA89D1-BCD1-40B0-ABB2-C83CBC57F8C9}"/>
            </a:ext>
          </a:extLst>
        </xdr:cNvPr>
        <xdr:cNvSpPr/>
      </xdr:nvSpPr>
      <xdr:spPr>
        <a:xfrm>
          <a:off x="3390900" y="302895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22</xdr:row>
      <xdr:rowOff>47625</xdr:rowOff>
    </xdr:from>
    <xdr:to>
      <xdr:col>3</xdr:col>
      <xdr:colOff>352425</xdr:colOff>
      <xdr:row>22</xdr:row>
      <xdr:rowOff>228599</xdr:rowOff>
    </xdr:to>
    <xdr:sp macro="" textlink="">
      <xdr:nvSpPr>
        <xdr:cNvPr id="10" name="右矢印 16">
          <a:extLst>
            <a:ext uri="{FF2B5EF4-FFF2-40B4-BE49-F238E27FC236}">
              <a16:creationId xmlns:a16="http://schemas.microsoft.com/office/drawing/2014/main" id="{93901653-8AC5-4132-AEA4-5AED4970FBB8}"/>
            </a:ext>
          </a:extLst>
        </xdr:cNvPr>
        <xdr:cNvSpPr/>
      </xdr:nvSpPr>
      <xdr:spPr>
        <a:xfrm>
          <a:off x="3390900" y="8067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22</xdr:row>
      <xdr:rowOff>47625</xdr:rowOff>
    </xdr:from>
    <xdr:to>
      <xdr:col>7</xdr:col>
      <xdr:colOff>352425</xdr:colOff>
      <xdr:row>22</xdr:row>
      <xdr:rowOff>228599</xdr:rowOff>
    </xdr:to>
    <xdr:sp macro="" textlink="">
      <xdr:nvSpPr>
        <xdr:cNvPr id="11" name="右矢印 17">
          <a:extLst>
            <a:ext uri="{FF2B5EF4-FFF2-40B4-BE49-F238E27FC236}">
              <a16:creationId xmlns:a16="http://schemas.microsoft.com/office/drawing/2014/main" id="{37507477-4AE3-4443-BDB8-63898206604E}"/>
            </a:ext>
          </a:extLst>
        </xdr:cNvPr>
        <xdr:cNvSpPr/>
      </xdr:nvSpPr>
      <xdr:spPr>
        <a:xfrm>
          <a:off x="7705725" y="8067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12" name="右矢印 18">
          <a:extLst>
            <a:ext uri="{FF2B5EF4-FFF2-40B4-BE49-F238E27FC236}">
              <a16:creationId xmlns:a16="http://schemas.microsoft.com/office/drawing/2014/main" id="{A03111F1-2B82-4622-8410-9AA5B9E72405}"/>
            </a:ext>
          </a:extLst>
        </xdr:cNvPr>
        <xdr:cNvSpPr/>
      </xdr:nvSpPr>
      <xdr:spPr>
        <a:xfrm>
          <a:off x="7705725" y="103155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13" name="右矢印 19">
          <a:extLst>
            <a:ext uri="{FF2B5EF4-FFF2-40B4-BE49-F238E27FC236}">
              <a16:creationId xmlns:a16="http://schemas.microsoft.com/office/drawing/2014/main" id="{73260136-BF9B-4856-8EE1-C01EE57AF472}"/>
            </a:ext>
          </a:extLst>
        </xdr:cNvPr>
        <xdr:cNvSpPr/>
      </xdr:nvSpPr>
      <xdr:spPr>
        <a:xfrm>
          <a:off x="3390900" y="103155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6</xdr:col>
      <xdr:colOff>0</xdr:colOff>
      <xdr:row>10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BE9EE7-0339-4ED4-8E99-C38B08C2127F}"/>
            </a:ext>
          </a:extLst>
        </xdr:cNvPr>
        <xdr:cNvSpPr>
          <a:spLocks noChangeShapeType="1"/>
        </xdr:cNvSpPr>
      </xdr:nvSpPr>
      <xdr:spPr bwMode="auto">
        <a:xfrm>
          <a:off x="1371600" y="2162175"/>
          <a:ext cx="857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CE8AA95-A549-46BD-96E6-2318031917D7}"/>
            </a:ext>
          </a:extLst>
        </xdr:cNvPr>
        <xdr:cNvSpPr>
          <a:spLocks noChangeShapeType="1"/>
        </xdr:cNvSpPr>
      </xdr:nvSpPr>
      <xdr:spPr bwMode="auto">
        <a:xfrm>
          <a:off x="1371600" y="4305300"/>
          <a:ext cx="8572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6AC6-1AAE-4B1A-8E30-85F218CF174F}">
  <dimension ref="A1:AL59"/>
  <sheetViews>
    <sheetView showZeros="0" tabSelected="1" view="pageBreakPreview" zoomScaleNormal="100" zoomScaleSheetLayoutView="100" workbookViewId="0">
      <selection activeCell="K17" sqref="K17:O17"/>
    </sheetView>
  </sheetViews>
  <sheetFormatPr defaultRowHeight="13.5"/>
  <cols>
    <col min="1" max="1" width="8.5" style="79" customWidth="1"/>
    <col min="2" max="2" width="5.6640625" style="79" customWidth="1"/>
    <col min="3" max="3" width="3.6640625" style="79" customWidth="1"/>
    <col min="4" max="4" width="5.1640625" style="79" customWidth="1"/>
    <col min="5" max="5" width="6.1640625" style="79" customWidth="1"/>
    <col min="6" max="6" width="5.1640625" style="79" customWidth="1"/>
    <col min="7" max="7" width="6.1640625" style="79" customWidth="1"/>
    <col min="8" max="8" width="3.1640625" style="79" customWidth="1"/>
    <col min="9" max="9" width="3.83203125" style="79" customWidth="1"/>
    <col min="10" max="10" width="5.33203125" style="79" customWidth="1"/>
    <col min="11" max="11" width="7.6640625" style="79" customWidth="1"/>
    <col min="12" max="12" width="5.1640625" style="79" hidden="1" customWidth="1"/>
    <col min="13" max="13" width="3.83203125" style="79" customWidth="1"/>
    <col min="14" max="14" width="5.33203125" style="79" customWidth="1"/>
    <col min="15" max="15" width="3.6640625" style="79" customWidth="1"/>
    <col min="16" max="16" width="4.83203125" style="79" customWidth="1"/>
    <col min="17" max="17" width="3.83203125" style="79" customWidth="1"/>
    <col min="18" max="18" width="5.33203125" style="79" customWidth="1"/>
    <col min="19" max="19" width="4.6640625" style="79" customWidth="1"/>
    <col min="20" max="20" width="6" style="79" customWidth="1"/>
    <col min="21" max="21" width="3.83203125" style="79" customWidth="1"/>
    <col min="22" max="22" width="5.33203125" style="79" customWidth="1"/>
    <col min="23" max="23" width="3.1640625" style="79" customWidth="1"/>
    <col min="24" max="24" width="6" style="79" customWidth="1"/>
    <col min="25" max="25" width="3.83203125" style="79" customWidth="1"/>
    <col min="26" max="26" width="5.33203125" style="79" customWidth="1"/>
    <col min="27" max="27" width="3.1640625" style="79" customWidth="1"/>
    <col min="28" max="28" width="4.6640625" style="79" customWidth="1"/>
    <col min="29" max="29" width="3.33203125" style="79" customWidth="1"/>
    <col min="30" max="30" width="5" style="79" customWidth="1"/>
    <col min="31" max="31" width="5.33203125" style="79" customWidth="1"/>
    <col min="32" max="32" width="2.83203125" style="79" customWidth="1"/>
    <col min="33" max="33" width="5.1640625" style="79" customWidth="1"/>
    <col min="34" max="34" width="4.6640625" style="79" customWidth="1"/>
    <col min="35" max="35" width="7" style="79" customWidth="1"/>
    <col min="36" max="36" width="4.1640625" style="79" customWidth="1"/>
    <col min="37" max="37" width="9.33203125" style="79" customWidth="1"/>
    <col min="38" max="38" width="5.33203125" style="79" customWidth="1"/>
    <col min="39" max="16384" width="9.33203125" style="79"/>
  </cols>
  <sheetData>
    <row r="1" spans="2:38" ht="21">
      <c r="B1" s="77" t="s">
        <v>80</v>
      </c>
      <c r="C1" s="78"/>
      <c r="D1" s="78"/>
      <c r="E1" s="78"/>
      <c r="F1" s="78"/>
      <c r="G1" s="78"/>
      <c r="H1" s="78"/>
      <c r="I1" s="78"/>
      <c r="J1" s="78"/>
      <c r="K1" s="78"/>
    </row>
    <row r="2" spans="2:38" ht="9.75" customHeight="1">
      <c r="B2" s="77"/>
      <c r="C2" s="78"/>
      <c r="D2" s="78"/>
      <c r="E2" s="78"/>
      <c r="F2" s="78"/>
      <c r="G2" s="78"/>
      <c r="H2" s="78"/>
      <c r="I2" s="78"/>
      <c r="J2" s="78"/>
      <c r="K2" s="78"/>
    </row>
    <row r="3" spans="2:38" ht="20.25" customHeight="1"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451" t="s">
        <v>81</v>
      </c>
      <c r="R3" s="451"/>
      <c r="S3" s="452"/>
      <c r="T3" s="452"/>
      <c r="U3" s="452"/>
      <c r="V3" s="452"/>
      <c r="W3" s="452"/>
      <c r="X3" s="452"/>
      <c r="Y3" s="81"/>
      <c r="Z3" s="81"/>
      <c r="AA3" s="451" t="s">
        <v>82</v>
      </c>
      <c r="AB3" s="451"/>
      <c r="AC3" s="452"/>
      <c r="AD3" s="452"/>
      <c r="AE3" s="452"/>
      <c r="AF3" s="452"/>
      <c r="AG3" s="452"/>
      <c r="AH3" s="452"/>
      <c r="AI3" s="452"/>
      <c r="AJ3" s="452"/>
      <c r="AK3" s="452"/>
      <c r="AL3" s="452"/>
    </row>
    <row r="4" spans="2:38" ht="24.75" customHeight="1"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2"/>
      <c r="R4" s="83"/>
      <c r="S4" s="83"/>
      <c r="T4" s="83"/>
      <c r="U4" s="83"/>
      <c r="V4" s="83"/>
      <c r="W4" s="83"/>
      <c r="X4" s="83"/>
      <c r="Y4" s="84"/>
      <c r="Z4" s="84"/>
      <c r="AA4" s="83"/>
      <c r="AB4" s="83"/>
      <c r="AC4" s="85"/>
      <c r="AD4" s="85"/>
      <c r="AE4" s="85"/>
      <c r="AF4" s="85"/>
      <c r="AG4" s="85"/>
      <c r="AH4" s="85"/>
      <c r="AI4" s="85"/>
      <c r="AJ4" s="85"/>
      <c r="AK4" s="85"/>
      <c r="AL4" s="85"/>
    </row>
    <row r="5" spans="2:38" ht="18" customHeight="1">
      <c r="B5" s="86" t="s">
        <v>83</v>
      </c>
      <c r="D5" s="87"/>
      <c r="E5" s="88"/>
      <c r="F5" s="88"/>
      <c r="G5" s="89"/>
      <c r="H5" s="89" t="s">
        <v>84</v>
      </c>
      <c r="I5" s="433"/>
      <c r="J5" s="433"/>
      <c r="K5" s="433"/>
      <c r="M5" s="90" t="s">
        <v>85</v>
      </c>
      <c r="N5" s="434"/>
      <c r="O5" s="434"/>
      <c r="P5" s="91" t="s">
        <v>86</v>
      </c>
      <c r="Q5" s="89" t="s">
        <v>87</v>
      </c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92"/>
      <c r="AE5" s="92"/>
      <c r="AF5" s="92"/>
      <c r="AG5" s="92"/>
      <c r="AH5" s="92"/>
      <c r="AI5" s="92"/>
      <c r="AJ5" s="92"/>
      <c r="AK5" s="92"/>
      <c r="AL5" s="92"/>
    </row>
    <row r="6" spans="2:38" ht="6.75" customHeight="1" thickBot="1">
      <c r="C6" s="93"/>
      <c r="D6" s="87"/>
      <c r="E6" s="88"/>
      <c r="F6" s="88"/>
      <c r="G6" s="89"/>
      <c r="H6" s="88"/>
      <c r="I6" s="88"/>
      <c r="J6" s="88"/>
      <c r="K6" s="91"/>
      <c r="L6" s="94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5"/>
      <c r="AE6" s="95"/>
      <c r="AF6" s="95"/>
      <c r="AG6" s="95"/>
      <c r="AH6" s="95"/>
      <c r="AI6" s="95"/>
      <c r="AJ6" s="95"/>
      <c r="AK6" s="95"/>
      <c r="AL6" s="95"/>
    </row>
    <row r="7" spans="2:38" ht="25.5" customHeight="1" thickBot="1">
      <c r="B7" s="96"/>
      <c r="C7" s="455" t="s">
        <v>88</v>
      </c>
      <c r="D7" s="456"/>
      <c r="E7" s="456"/>
      <c r="F7" s="456"/>
      <c r="G7" s="456"/>
      <c r="H7" s="457" t="s">
        <v>89</v>
      </c>
      <c r="I7" s="458"/>
      <c r="J7" s="459"/>
      <c r="K7" s="460" t="s">
        <v>20</v>
      </c>
      <c r="L7" s="461"/>
      <c r="M7" s="461"/>
      <c r="N7" s="461"/>
      <c r="O7" s="461"/>
      <c r="P7" s="462"/>
      <c r="Q7" s="463" t="s">
        <v>63</v>
      </c>
      <c r="R7" s="464"/>
      <c r="S7" s="464"/>
      <c r="T7" s="464"/>
      <c r="U7" s="457" t="s">
        <v>62</v>
      </c>
      <c r="V7" s="458"/>
      <c r="W7" s="458"/>
      <c r="X7" s="459"/>
      <c r="Y7" s="460" t="s">
        <v>64</v>
      </c>
      <c r="Z7" s="461"/>
      <c r="AA7" s="461"/>
      <c r="AB7" s="462"/>
      <c r="AC7" s="97"/>
      <c r="AD7" s="420" t="s">
        <v>90</v>
      </c>
      <c r="AE7" s="421"/>
      <c r="AF7" s="421"/>
      <c r="AG7" s="421"/>
      <c r="AH7" s="421"/>
      <c r="AI7" s="421"/>
      <c r="AJ7" s="421"/>
      <c r="AK7" s="421"/>
      <c r="AL7" s="422"/>
    </row>
    <row r="8" spans="2:38" ht="23.25" customHeight="1">
      <c r="B8" s="98"/>
      <c r="C8" s="99">
        <v>1</v>
      </c>
      <c r="D8" s="423"/>
      <c r="E8" s="424"/>
      <c r="F8" s="424"/>
      <c r="G8" s="424"/>
      <c r="H8" s="425"/>
      <c r="I8" s="426"/>
      <c r="J8" s="100" t="s">
        <v>91</v>
      </c>
      <c r="K8" s="427"/>
      <c r="L8" s="428"/>
      <c r="M8" s="428"/>
      <c r="N8" s="428"/>
      <c r="O8" s="428"/>
      <c r="P8" s="101" t="s">
        <v>60</v>
      </c>
      <c r="Q8" s="427"/>
      <c r="R8" s="428"/>
      <c r="S8" s="428"/>
      <c r="T8" s="102" t="s">
        <v>92</v>
      </c>
      <c r="U8" s="429" t="e">
        <f>Q8/H8*10</f>
        <v>#DIV/0!</v>
      </c>
      <c r="V8" s="430"/>
      <c r="W8" s="430"/>
      <c r="X8" s="102" t="s">
        <v>92</v>
      </c>
      <c r="Y8" s="431" t="e">
        <f>K8/Q8</f>
        <v>#DIV/0!</v>
      </c>
      <c r="Z8" s="432"/>
      <c r="AA8" s="432"/>
      <c r="AB8" s="103" t="s">
        <v>93</v>
      </c>
      <c r="AC8" s="104"/>
      <c r="AD8" s="366" t="s">
        <v>94</v>
      </c>
      <c r="AE8" s="367"/>
      <c r="AF8" s="367"/>
      <c r="AG8" s="367"/>
      <c r="AH8" s="368"/>
      <c r="AI8" s="453">
        <f>K14</f>
        <v>0</v>
      </c>
      <c r="AJ8" s="454"/>
      <c r="AK8" s="454"/>
      <c r="AL8" s="105" t="s">
        <v>93</v>
      </c>
    </row>
    <row r="9" spans="2:38" ht="23.25" customHeight="1" thickBot="1">
      <c r="B9" s="362" t="s">
        <v>0</v>
      </c>
      <c r="C9" s="106">
        <v>2</v>
      </c>
      <c r="D9" s="363"/>
      <c r="E9" s="364"/>
      <c r="F9" s="364"/>
      <c r="G9" s="364"/>
      <c r="H9" s="332"/>
      <c r="I9" s="333"/>
      <c r="J9" s="107" t="s">
        <v>91</v>
      </c>
      <c r="K9" s="406"/>
      <c r="L9" s="407"/>
      <c r="M9" s="407"/>
      <c r="N9" s="407"/>
      <c r="O9" s="407"/>
      <c r="P9" s="108" t="s">
        <v>60</v>
      </c>
      <c r="Q9" s="410"/>
      <c r="R9" s="411"/>
      <c r="S9" s="411"/>
      <c r="T9" s="109" t="s">
        <v>92</v>
      </c>
      <c r="U9" s="291" t="e">
        <f>Q9/H9*10</f>
        <v>#DIV/0!</v>
      </c>
      <c r="V9" s="292"/>
      <c r="W9" s="292"/>
      <c r="X9" s="109" t="s">
        <v>92</v>
      </c>
      <c r="Y9" s="293" t="e">
        <f>K9/Q9</f>
        <v>#DIV/0!</v>
      </c>
      <c r="Z9" s="294"/>
      <c r="AA9" s="294"/>
      <c r="AB9" s="110" t="s">
        <v>93</v>
      </c>
      <c r="AC9" s="104"/>
      <c r="AD9" s="382" t="s">
        <v>95</v>
      </c>
      <c r="AE9" s="383"/>
      <c r="AF9" s="383"/>
      <c r="AG9" s="383"/>
      <c r="AH9" s="384"/>
      <c r="AI9" s="449"/>
      <c r="AJ9" s="450"/>
      <c r="AK9" s="450"/>
      <c r="AL9" s="111" t="s">
        <v>93</v>
      </c>
    </row>
    <row r="10" spans="2:38" ht="23.25" customHeight="1" thickTop="1">
      <c r="B10" s="362"/>
      <c r="C10" s="106">
        <v>3</v>
      </c>
      <c r="D10" s="363"/>
      <c r="E10" s="364" t="s">
        <v>96</v>
      </c>
      <c r="F10" s="364"/>
      <c r="G10" s="364"/>
      <c r="H10" s="332"/>
      <c r="I10" s="333"/>
      <c r="J10" s="107" t="s">
        <v>91</v>
      </c>
      <c r="K10" s="406"/>
      <c r="L10" s="407"/>
      <c r="M10" s="407"/>
      <c r="N10" s="407"/>
      <c r="O10" s="407"/>
      <c r="P10" s="108" t="s">
        <v>60</v>
      </c>
      <c r="Q10" s="410"/>
      <c r="R10" s="411"/>
      <c r="S10" s="411"/>
      <c r="T10" s="109" t="s">
        <v>92</v>
      </c>
      <c r="U10" s="291" t="e">
        <f t="shared" ref="U10:U13" si="0">Q10/H10*10</f>
        <v>#DIV/0!</v>
      </c>
      <c r="V10" s="292"/>
      <c r="W10" s="292"/>
      <c r="X10" s="109" t="s">
        <v>92</v>
      </c>
      <c r="Y10" s="293" t="e">
        <f t="shared" ref="Y10:Y13" si="1">K10/Q10</f>
        <v>#DIV/0!</v>
      </c>
      <c r="Z10" s="294"/>
      <c r="AA10" s="294"/>
      <c r="AB10" s="110" t="s">
        <v>93</v>
      </c>
      <c r="AC10" s="104"/>
      <c r="AD10" s="324" t="s">
        <v>97</v>
      </c>
      <c r="AE10" s="325"/>
      <c r="AF10" s="325"/>
      <c r="AG10" s="325"/>
      <c r="AH10" s="326"/>
      <c r="AI10" s="445">
        <f>AI8-AI9</f>
        <v>0</v>
      </c>
      <c r="AJ10" s="446"/>
      <c r="AK10" s="446"/>
      <c r="AL10" s="112" t="s">
        <v>93</v>
      </c>
    </row>
    <row r="11" spans="2:38" ht="23.25" customHeight="1" thickBot="1">
      <c r="B11" s="362"/>
      <c r="C11" s="106">
        <v>4</v>
      </c>
      <c r="D11" s="113"/>
      <c r="E11" s="114"/>
      <c r="F11" s="114"/>
      <c r="G11" s="114"/>
      <c r="H11" s="332"/>
      <c r="I11" s="333"/>
      <c r="J11" s="107" t="s">
        <v>91</v>
      </c>
      <c r="K11" s="406"/>
      <c r="L11" s="407"/>
      <c r="M11" s="407"/>
      <c r="N11" s="407"/>
      <c r="O11" s="407"/>
      <c r="P11" s="108" t="s">
        <v>60</v>
      </c>
      <c r="Q11" s="410"/>
      <c r="R11" s="411"/>
      <c r="S11" s="411"/>
      <c r="T11" s="109" t="s">
        <v>92</v>
      </c>
      <c r="U11" s="291" t="e">
        <f t="shared" si="0"/>
        <v>#DIV/0!</v>
      </c>
      <c r="V11" s="292"/>
      <c r="W11" s="292"/>
      <c r="X11" s="109" t="s">
        <v>92</v>
      </c>
      <c r="Y11" s="293" t="e">
        <f t="shared" si="1"/>
        <v>#DIV/0!</v>
      </c>
      <c r="Z11" s="294"/>
      <c r="AA11" s="294"/>
      <c r="AB11" s="110" t="s">
        <v>93</v>
      </c>
      <c r="AC11" s="104"/>
      <c r="AD11" s="347" t="s">
        <v>98</v>
      </c>
      <c r="AE11" s="348"/>
      <c r="AF11" s="348"/>
      <c r="AG11" s="348"/>
      <c r="AH11" s="349"/>
      <c r="AI11" s="447" t="e">
        <f>AI10/AI8*100</f>
        <v>#DIV/0!</v>
      </c>
      <c r="AJ11" s="448"/>
      <c r="AK11" s="448"/>
      <c r="AL11" s="115" t="s">
        <v>99</v>
      </c>
    </row>
    <row r="12" spans="2:38" ht="23.25" customHeight="1">
      <c r="B12" s="116" t="s">
        <v>100</v>
      </c>
      <c r="C12" s="106">
        <v>5</v>
      </c>
      <c r="D12" s="363"/>
      <c r="E12" s="364" t="s">
        <v>96</v>
      </c>
      <c r="F12" s="364"/>
      <c r="G12" s="364"/>
      <c r="H12" s="332"/>
      <c r="I12" s="333"/>
      <c r="J12" s="107" t="s">
        <v>91</v>
      </c>
      <c r="K12" s="406"/>
      <c r="L12" s="407"/>
      <c r="M12" s="407"/>
      <c r="N12" s="407"/>
      <c r="O12" s="407"/>
      <c r="P12" s="108" t="s">
        <v>60</v>
      </c>
      <c r="Q12" s="410"/>
      <c r="R12" s="411"/>
      <c r="S12" s="411"/>
      <c r="T12" s="109" t="s">
        <v>92</v>
      </c>
      <c r="U12" s="291" t="e">
        <f t="shared" si="0"/>
        <v>#DIV/0!</v>
      </c>
      <c r="V12" s="292"/>
      <c r="W12" s="292"/>
      <c r="X12" s="109" t="s">
        <v>92</v>
      </c>
      <c r="Y12" s="293" t="e">
        <f t="shared" si="1"/>
        <v>#DIV/0!</v>
      </c>
      <c r="Z12" s="294"/>
      <c r="AA12" s="294"/>
      <c r="AB12" s="110" t="s">
        <v>93</v>
      </c>
      <c r="AC12" s="104"/>
      <c r="AD12" s="400" t="s">
        <v>101</v>
      </c>
      <c r="AE12" s="400"/>
      <c r="AF12" s="400"/>
      <c r="AG12" s="400"/>
      <c r="AH12" s="400"/>
      <c r="AI12" s="400"/>
      <c r="AJ12" s="400"/>
      <c r="AK12" s="400"/>
      <c r="AL12" s="400"/>
    </row>
    <row r="13" spans="2:38" ht="23.25" customHeight="1">
      <c r="B13" s="117"/>
      <c r="C13" s="106">
        <v>6</v>
      </c>
      <c r="D13" s="402"/>
      <c r="E13" s="403" t="s">
        <v>96</v>
      </c>
      <c r="F13" s="403"/>
      <c r="G13" s="403"/>
      <c r="H13" s="404"/>
      <c r="I13" s="405"/>
      <c r="J13" s="118" t="s">
        <v>91</v>
      </c>
      <c r="K13" s="406"/>
      <c r="L13" s="407"/>
      <c r="M13" s="407"/>
      <c r="N13" s="407"/>
      <c r="O13" s="407"/>
      <c r="P13" s="119" t="s">
        <v>60</v>
      </c>
      <c r="Q13" s="408"/>
      <c r="R13" s="409"/>
      <c r="S13" s="409"/>
      <c r="T13" s="120" t="s">
        <v>92</v>
      </c>
      <c r="U13" s="291" t="e">
        <f t="shared" si="0"/>
        <v>#DIV/0!</v>
      </c>
      <c r="V13" s="292"/>
      <c r="W13" s="292"/>
      <c r="X13" s="120" t="s">
        <v>92</v>
      </c>
      <c r="Y13" s="293" t="e">
        <f t="shared" si="1"/>
        <v>#DIV/0!</v>
      </c>
      <c r="Z13" s="294"/>
      <c r="AA13" s="294"/>
      <c r="AB13" s="121" t="s">
        <v>93</v>
      </c>
      <c r="AC13" s="104"/>
      <c r="AD13" s="401"/>
      <c r="AE13" s="401"/>
      <c r="AF13" s="401"/>
      <c r="AG13" s="401"/>
      <c r="AH13" s="401"/>
      <c r="AI13" s="401"/>
      <c r="AJ13" s="401"/>
      <c r="AK13" s="401"/>
      <c r="AL13" s="401"/>
    </row>
    <row r="14" spans="2:38" ht="23.25" customHeight="1" thickBot="1">
      <c r="B14" s="122"/>
      <c r="C14" s="387" t="s">
        <v>102</v>
      </c>
      <c r="D14" s="388"/>
      <c r="E14" s="388"/>
      <c r="F14" s="388"/>
      <c r="G14" s="389"/>
      <c r="H14" s="441">
        <f>SUM(H8:I13)</f>
        <v>0</v>
      </c>
      <c r="I14" s="442"/>
      <c r="J14" s="123" t="s">
        <v>91</v>
      </c>
      <c r="K14" s="398">
        <f>SUM(K8:O13)</f>
        <v>0</v>
      </c>
      <c r="L14" s="399"/>
      <c r="M14" s="399"/>
      <c r="N14" s="399"/>
      <c r="O14" s="399"/>
      <c r="P14" s="124" t="s">
        <v>60</v>
      </c>
      <c r="Q14" s="394"/>
      <c r="R14" s="395"/>
      <c r="S14" s="395"/>
      <c r="T14" s="125"/>
      <c r="U14" s="396"/>
      <c r="V14" s="397"/>
      <c r="W14" s="397"/>
      <c r="X14" s="126"/>
      <c r="Y14" s="443"/>
      <c r="Z14" s="444"/>
      <c r="AA14" s="444"/>
      <c r="AB14" s="127"/>
      <c r="AC14" s="104"/>
    </row>
    <row r="15" spans="2:38" ht="23.25" customHeight="1" thickTop="1" thickBot="1">
      <c r="B15" s="128"/>
      <c r="C15" s="129">
        <v>1</v>
      </c>
      <c r="D15" s="371">
        <f t="shared" ref="D15:D20" si="2">D8</f>
        <v>0</v>
      </c>
      <c r="E15" s="372"/>
      <c r="F15" s="372"/>
      <c r="G15" s="373"/>
      <c r="H15" s="374">
        <f>H8</f>
        <v>0</v>
      </c>
      <c r="I15" s="375"/>
      <c r="J15" s="130" t="s">
        <v>91</v>
      </c>
      <c r="K15" s="376">
        <f t="shared" ref="K15:K20" si="3">U15*H15/10*Y15</f>
        <v>0</v>
      </c>
      <c r="L15" s="377"/>
      <c r="M15" s="377"/>
      <c r="N15" s="377"/>
      <c r="O15" s="377"/>
      <c r="P15" s="131" t="s">
        <v>60</v>
      </c>
      <c r="Q15" s="378">
        <f>U15/10*H15</f>
        <v>0</v>
      </c>
      <c r="R15" s="379"/>
      <c r="S15" s="379"/>
      <c r="T15" s="132" t="s">
        <v>92</v>
      </c>
      <c r="U15" s="380"/>
      <c r="V15" s="381"/>
      <c r="W15" s="381"/>
      <c r="X15" s="132" t="s">
        <v>92</v>
      </c>
      <c r="Y15" s="380"/>
      <c r="Z15" s="381"/>
      <c r="AA15" s="381"/>
      <c r="AB15" s="133" t="s">
        <v>93</v>
      </c>
      <c r="AC15" s="104"/>
      <c r="AD15" s="359" t="s">
        <v>103</v>
      </c>
      <c r="AE15" s="360"/>
      <c r="AF15" s="360"/>
      <c r="AG15" s="360"/>
      <c r="AH15" s="360"/>
      <c r="AI15" s="360"/>
      <c r="AJ15" s="360"/>
      <c r="AK15" s="360"/>
      <c r="AL15" s="361"/>
    </row>
    <row r="16" spans="2:38" ht="23.25" customHeight="1">
      <c r="B16" s="362" t="s">
        <v>104</v>
      </c>
      <c r="C16" s="106">
        <v>2</v>
      </c>
      <c r="D16" s="363">
        <f t="shared" si="2"/>
        <v>0</v>
      </c>
      <c r="E16" s="364"/>
      <c r="F16" s="364"/>
      <c r="G16" s="365"/>
      <c r="H16" s="332">
        <f>H9</f>
        <v>0</v>
      </c>
      <c r="I16" s="333"/>
      <c r="J16" s="107" t="s">
        <v>91</v>
      </c>
      <c r="K16" s="291">
        <f t="shared" si="3"/>
        <v>0</v>
      </c>
      <c r="L16" s="292"/>
      <c r="M16" s="292"/>
      <c r="N16" s="292"/>
      <c r="O16" s="292"/>
      <c r="P16" s="108" t="s">
        <v>60</v>
      </c>
      <c r="Q16" s="293">
        <f>U16/10*H16</f>
        <v>0</v>
      </c>
      <c r="R16" s="294"/>
      <c r="S16" s="294"/>
      <c r="T16" s="109" t="s">
        <v>92</v>
      </c>
      <c r="U16" s="295"/>
      <c r="V16" s="296"/>
      <c r="W16" s="296"/>
      <c r="X16" s="109" t="s">
        <v>92</v>
      </c>
      <c r="Y16" s="295"/>
      <c r="Z16" s="296"/>
      <c r="AA16" s="296"/>
      <c r="AB16" s="110" t="s">
        <v>93</v>
      </c>
      <c r="AC16" s="104"/>
      <c r="AD16" s="366" t="s">
        <v>94</v>
      </c>
      <c r="AE16" s="367"/>
      <c r="AF16" s="367"/>
      <c r="AG16" s="367"/>
      <c r="AH16" s="368"/>
      <c r="AI16" s="369">
        <f>K21</f>
        <v>0</v>
      </c>
      <c r="AJ16" s="370"/>
      <c r="AK16" s="370"/>
      <c r="AL16" s="105" t="s">
        <v>93</v>
      </c>
    </row>
    <row r="17" spans="2:38" ht="23.25" customHeight="1" thickBot="1">
      <c r="B17" s="362"/>
      <c r="C17" s="106">
        <v>3</v>
      </c>
      <c r="D17" s="329">
        <f t="shared" si="2"/>
        <v>0</v>
      </c>
      <c r="E17" s="330"/>
      <c r="F17" s="330"/>
      <c r="G17" s="331"/>
      <c r="H17" s="332">
        <f>H10</f>
        <v>0</v>
      </c>
      <c r="I17" s="333"/>
      <c r="J17" s="107" t="s">
        <v>91</v>
      </c>
      <c r="K17" s="291">
        <f t="shared" si="3"/>
        <v>0</v>
      </c>
      <c r="L17" s="292"/>
      <c r="M17" s="292"/>
      <c r="N17" s="292"/>
      <c r="O17" s="292"/>
      <c r="P17" s="108" t="s">
        <v>60</v>
      </c>
      <c r="Q17" s="293">
        <f>U17/10*H17</f>
        <v>0</v>
      </c>
      <c r="R17" s="294"/>
      <c r="S17" s="294"/>
      <c r="T17" s="109" t="s">
        <v>92</v>
      </c>
      <c r="U17" s="295"/>
      <c r="V17" s="296"/>
      <c r="W17" s="296"/>
      <c r="X17" s="109" t="s">
        <v>92</v>
      </c>
      <c r="Y17" s="295"/>
      <c r="Z17" s="296"/>
      <c r="AA17" s="296"/>
      <c r="AB17" s="110" t="s">
        <v>93</v>
      </c>
      <c r="AC17" s="104"/>
      <c r="AD17" s="382" t="s">
        <v>105</v>
      </c>
      <c r="AE17" s="383"/>
      <c r="AF17" s="383"/>
      <c r="AG17" s="383"/>
      <c r="AH17" s="384"/>
      <c r="AI17" s="385"/>
      <c r="AJ17" s="386"/>
      <c r="AK17" s="386"/>
      <c r="AL17" s="111" t="s">
        <v>93</v>
      </c>
    </row>
    <row r="18" spans="2:38" ht="23.25" customHeight="1" thickTop="1">
      <c r="B18" s="362"/>
      <c r="C18" s="106">
        <v>4</v>
      </c>
      <c r="D18" s="329">
        <f t="shared" si="2"/>
        <v>0</v>
      </c>
      <c r="E18" s="330"/>
      <c r="F18" s="330"/>
      <c r="G18" s="331"/>
      <c r="H18" s="332">
        <f>H11</f>
        <v>0</v>
      </c>
      <c r="I18" s="333"/>
      <c r="J18" s="107" t="s">
        <v>91</v>
      </c>
      <c r="K18" s="291">
        <f t="shared" si="3"/>
        <v>0</v>
      </c>
      <c r="L18" s="292"/>
      <c r="M18" s="292"/>
      <c r="N18" s="292"/>
      <c r="O18" s="292"/>
      <c r="P18" s="108" t="s">
        <v>60</v>
      </c>
      <c r="Q18" s="293">
        <f t="shared" ref="Q18:Q20" si="4">U18/10*H18</f>
        <v>0</v>
      </c>
      <c r="R18" s="294"/>
      <c r="S18" s="294"/>
      <c r="T18" s="109" t="s">
        <v>92</v>
      </c>
      <c r="U18" s="295"/>
      <c r="V18" s="296"/>
      <c r="W18" s="296"/>
      <c r="X18" s="109" t="s">
        <v>92</v>
      </c>
      <c r="Y18" s="357"/>
      <c r="Z18" s="358"/>
      <c r="AA18" s="358"/>
      <c r="AB18" s="110" t="s">
        <v>93</v>
      </c>
      <c r="AC18" s="104"/>
      <c r="AD18" s="324" t="s">
        <v>97</v>
      </c>
      <c r="AE18" s="325"/>
      <c r="AF18" s="325"/>
      <c r="AG18" s="325"/>
      <c r="AH18" s="326"/>
      <c r="AI18" s="327">
        <f>AI16-AI17</f>
        <v>0</v>
      </c>
      <c r="AJ18" s="328"/>
      <c r="AK18" s="328"/>
      <c r="AL18" s="112" t="s">
        <v>93</v>
      </c>
    </row>
    <row r="19" spans="2:38" ht="23.25" customHeight="1" thickBot="1">
      <c r="B19" s="116" t="s">
        <v>106</v>
      </c>
      <c r="C19" s="106">
        <v>5</v>
      </c>
      <c r="D19" s="329">
        <f t="shared" si="2"/>
        <v>0</v>
      </c>
      <c r="E19" s="330"/>
      <c r="F19" s="330"/>
      <c r="G19" s="331"/>
      <c r="H19" s="332">
        <f>H12</f>
        <v>0</v>
      </c>
      <c r="I19" s="333"/>
      <c r="J19" s="107" t="s">
        <v>91</v>
      </c>
      <c r="K19" s="291">
        <f t="shared" si="3"/>
        <v>0</v>
      </c>
      <c r="L19" s="292"/>
      <c r="M19" s="292"/>
      <c r="N19" s="292"/>
      <c r="O19" s="292"/>
      <c r="P19" s="108" t="s">
        <v>60</v>
      </c>
      <c r="Q19" s="293">
        <f t="shared" si="4"/>
        <v>0</v>
      </c>
      <c r="R19" s="294"/>
      <c r="S19" s="294"/>
      <c r="T19" s="109" t="s">
        <v>92</v>
      </c>
      <c r="U19" s="295"/>
      <c r="V19" s="296"/>
      <c r="W19" s="296"/>
      <c r="X19" s="109" t="s">
        <v>92</v>
      </c>
      <c r="Y19" s="357"/>
      <c r="Z19" s="358"/>
      <c r="AA19" s="358"/>
      <c r="AB19" s="110" t="s">
        <v>93</v>
      </c>
      <c r="AC19" s="104"/>
      <c r="AD19" s="347" t="s">
        <v>98</v>
      </c>
      <c r="AE19" s="348"/>
      <c r="AF19" s="348"/>
      <c r="AG19" s="348"/>
      <c r="AH19" s="349"/>
      <c r="AI19" s="350" t="e">
        <f>AI18/AI16*100</f>
        <v>#DIV/0!</v>
      </c>
      <c r="AJ19" s="351"/>
      <c r="AK19" s="351"/>
      <c r="AL19" s="115" t="s">
        <v>99</v>
      </c>
    </row>
    <row r="20" spans="2:38" ht="23.25" customHeight="1">
      <c r="B20" s="117"/>
      <c r="C20" s="106">
        <v>6</v>
      </c>
      <c r="D20" s="352">
        <f t="shared" si="2"/>
        <v>0</v>
      </c>
      <c r="E20" s="353"/>
      <c r="F20" s="353"/>
      <c r="G20" s="354"/>
      <c r="H20" s="404">
        <f t="shared" ref="H20" si="5">H13</f>
        <v>0</v>
      </c>
      <c r="I20" s="405"/>
      <c r="J20" s="118" t="s">
        <v>91</v>
      </c>
      <c r="K20" s="291">
        <f t="shared" si="3"/>
        <v>0</v>
      </c>
      <c r="L20" s="292"/>
      <c r="M20" s="292"/>
      <c r="N20" s="292"/>
      <c r="O20" s="292"/>
      <c r="P20" s="119" t="s">
        <v>60</v>
      </c>
      <c r="Q20" s="293">
        <f t="shared" si="4"/>
        <v>0</v>
      </c>
      <c r="R20" s="294"/>
      <c r="S20" s="294"/>
      <c r="T20" s="120" t="s">
        <v>92</v>
      </c>
      <c r="U20" s="355"/>
      <c r="V20" s="356"/>
      <c r="W20" s="356"/>
      <c r="X20" s="120" t="s">
        <v>92</v>
      </c>
      <c r="Y20" s="357"/>
      <c r="Z20" s="358"/>
      <c r="AA20" s="358"/>
      <c r="AB20" s="121" t="s">
        <v>93</v>
      </c>
      <c r="AC20" s="104"/>
    </row>
    <row r="21" spans="2:38" ht="23.25" customHeight="1">
      <c r="B21" s="134"/>
      <c r="C21" s="334" t="s">
        <v>107</v>
      </c>
      <c r="D21" s="335"/>
      <c r="E21" s="335"/>
      <c r="F21" s="335"/>
      <c r="G21" s="336"/>
      <c r="H21" s="439">
        <f>SUM(H15:I20)</f>
        <v>0</v>
      </c>
      <c r="I21" s="440"/>
      <c r="J21" s="135" t="s">
        <v>91</v>
      </c>
      <c r="K21" s="339">
        <f>SUM(K15:O20)</f>
        <v>0</v>
      </c>
      <c r="L21" s="340"/>
      <c r="M21" s="340"/>
      <c r="N21" s="340"/>
      <c r="O21" s="340"/>
      <c r="P21" s="136" t="s">
        <v>60</v>
      </c>
      <c r="Q21" s="341"/>
      <c r="R21" s="342"/>
      <c r="S21" s="342"/>
      <c r="T21" s="137"/>
      <c r="U21" s="343"/>
      <c r="V21" s="344"/>
      <c r="W21" s="344"/>
      <c r="X21" s="138"/>
      <c r="Y21" s="345"/>
      <c r="Z21" s="346"/>
      <c r="AA21" s="346"/>
      <c r="AB21" s="138"/>
      <c r="AC21" s="104"/>
      <c r="AD21" s="139"/>
      <c r="AE21" s="139"/>
      <c r="AF21" s="139"/>
      <c r="AG21" s="139"/>
      <c r="AH21" s="139"/>
      <c r="AI21" s="139"/>
      <c r="AJ21" s="139"/>
      <c r="AK21" s="139"/>
      <c r="AL21" s="139"/>
    </row>
    <row r="22" spans="2:38" ht="50.25" customHeight="1">
      <c r="C22" s="140"/>
      <c r="D22" s="140"/>
      <c r="E22" s="140"/>
      <c r="F22" s="140"/>
      <c r="G22" s="140"/>
      <c r="H22" s="141"/>
      <c r="I22" s="141"/>
      <c r="J22" s="141"/>
      <c r="K22" s="141"/>
      <c r="L22" s="141"/>
      <c r="M22" s="142"/>
      <c r="N22" s="142"/>
      <c r="O22" s="142"/>
      <c r="P22" s="143"/>
      <c r="Q22" s="144"/>
      <c r="R22" s="144"/>
      <c r="S22" s="144"/>
      <c r="T22" s="82"/>
      <c r="U22" s="145"/>
      <c r="V22" s="145"/>
      <c r="W22" s="145"/>
      <c r="X22" s="146"/>
      <c r="Y22" s="146"/>
      <c r="Z22" s="146"/>
      <c r="AA22" s="146"/>
      <c r="AB22" s="146"/>
      <c r="AC22" s="146"/>
      <c r="AD22" s="147"/>
      <c r="AE22" s="148"/>
      <c r="AF22" s="148"/>
      <c r="AG22" s="148"/>
      <c r="AH22" s="82"/>
      <c r="AI22" s="147"/>
      <c r="AJ22" s="148"/>
      <c r="AK22" s="148"/>
      <c r="AL22" s="82"/>
    </row>
    <row r="23" spans="2:38" ht="18" customHeight="1">
      <c r="B23" s="86" t="s">
        <v>108</v>
      </c>
      <c r="D23" s="140"/>
      <c r="E23" s="140"/>
      <c r="F23" s="140"/>
      <c r="G23" s="140"/>
      <c r="H23" s="89" t="s">
        <v>84</v>
      </c>
      <c r="I23" s="433"/>
      <c r="J23" s="433"/>
      <c r="K23" s="433"/>
      <c r="M23" s="90" t="s">
        <v>85</v>
      </c>
      <c r="N23" s="434"/>
      <c r="O23" s="434"/>
      <c r="P23" s="91" t="s">
        <v>86</v>
      </c>
      <c r="Q23" s="89" t="s">
        <v>87</v>
      </c>
      <c r="R23" s="144"/>
      <c r="S23" s="144"/>
      <c r="T23" s="82"/>
      <c r="U23" s="145"/>
      <c r="V23" s="145"/>
      <c r="W23" s="145"/>
      <c r="X23" s="146"/>
      <c r="Y23" s="146"/>
      <c r="Z23" s="146"/>
      <c r="AA23" s="146"/>
      <c r="AB23" s="146"/>
      <c r="AC23" s="146"/>
      <c r="AD23" s="147"/>
      <c r="AE23" s="148"/>
      <c r="AF23" s="148"/>
      <c r="AG23" s="148"/>
      <c r="AH23" s="82"/>
      <c r="AI23" s="147"/>
      <c r="AJ23" s="148"/>
      <c r="AK23" s="148"/>
      <c r="AL23" s="82"/>
    </row>
    <row r="24" spans="2:38" ht="6.75" customHeight="1" thickBot="1">
      <c r="C24" s="93"/>
      <c r="D24" s="140"/>
      <c r="E24" s="140"/>
      <c r="F24" s="140"/>
      <c r="G24" s="140"/>
      <c r="H24" s="141"/>
      <c r="I24" s="141"/>
      <c r="J24" s="141"/>
      <c r="K24" s="141"/>
      <c r="L24" s="141"/>
      <c r="M24" s="142"/>
      <c r="N24" s="142"/>
      <c r="O24" s="142"/>
      <c r="P24" s="143"/>
      <c r="Q24" s="144"/>
      <c r="R24" s="144"/>
      <c r="S24" s="144"/>
      <c r="T24" s="82"/>
      <c r="U24" s="145"/>
      <c r="V24" s="145"/>
      <c r="W24" s="145"/>
      <c r="X24" s="146"/>
      <c r="Y24" s="146"/>
      <c r="Z24" s="146"/>
      <c r="AA24" s="146"/>
      <c r="AB24" s="146"/>
      <c r="AC24" s="146"/>
    </row>
    <row r="25" spans="2:38" ht="25.5" customHeight="1" thickBot="1">
      <c r="B25" s="149"/>
      <c r="C25" s="435" t="s">
        <v>88</v>
      </c>
      <c r="D25" s="436"/>
      <c r="E25" s="436"/>
      <c r="F25" s="436"/>
      <c r="G25" s="436"/>
      <c r="H25" s="414" t="s">
        <v>89</v>
      </c>
      <c r="I25" s="415"/>
      <c r="J25" s="416"/>
      <c r="K25" s="417" t="s">
        <v>20</v>
      </c>
      <c r="L25" s="418"/>
      <c r="M25" s="418"/>
      <c r="N25" s="418"/>
      <c r="O25" s="418"/>
      <c r="P25" s="419"/>
      <c r="Q25" s="437" t="s">
        <v>63</v>
      </c>
      <c r="R25" s="438"/>
      <c r="S25" s="438"/>
      <c r="T25" s="438"/>
      <c r="U25" s="414" t="s">
        <v>62</v>
      </c>
      <c r="V25" s="415"/>
      <c r="W25" s="415"/>
      <c r="X25" s="416"/>
      <c r="Y25" s="417" t="s">
        <v>64</v>
      </c>
      <c r="Z25" s="418"/>
      <c r="AA25" s="418"/>
      <c r="AB25" s="419"/>
      <c r="AC25" s="97"/>
      <c r="AD25" s="420" t="s">
        <v>90</v>
      </c>
      <c r="AE25" s="421"/>
      <c r="AF25" s="421"/>
      <c r="AG25" s="421"/>
      <c r="AH25" s="421"/>
      <c r="AI25" s="421"/>
      <c r="AJ25" s="421"/>
      <c r="AK25" s="421"/>
      <c r="AL25" s="422"/>
    </row>
    <row r="26" spans="2:38" ht="23.25" customHeight="1">
      <c r="B26" s="98"/>
      <c r="C26" s="99">
        <v>1</v>
      </c>
      <c r="D26" s="423"/>
      <c r="E26" s="424"/>
      <c r="F26" s="424"/>
      <c r="G26" s="424"/>
      <c r="H26" s="425"/>
      <c r="I26" s="426"/>
      <c r="J26" s="100" t="s">
        <v>91</v>
      </c>
      <c r="K26" s="412"/>
      <c r="L26" s="413"/>
      <c r="M26" s="413"/>
      <c r="N26" s="413"/>
      <c r="O26" s="413"/>
      <c r="P26" s="101" t="s">
        <v>60</v>
      </c>
      <c r="Q26" s="427"/>
      <c r="R26" s="428"/>
      <c r="S26" s="428"/>
      <c r="T26" s="102" t="s">
        <v>92</v>
      </c>
      <c r="U26" s="429" t="e">
        <f>Q26/H26*10</f>
        <v>#DIV/0!</v>
      </c>
      <c r="V26" s="430"/>
      <c r="W26" s="430"/>
      <c r="X26" s="102" t="s">
        <v>92</v>
      </c>
      <c r="Y26" s="431" t="e">
        <f>K26/Q26</f>
        <v>#DIV/0!</v>
      </c>
      <c r="Z26" s="432"/>
      <c r="AA26" s="432"/>
      <c r="AB26" s="103" t="s">
        <v>93</v>
      </c>
      <c r="AC26" s="104"/>
      <c r="AD26" s="366" t="s">
        <v>94</v>
      </c>
      <c r="AE26" s="367"/>
      <c r="AF26" s="367"/>
      <c r="AG26" s="367"/>
      <c r="AH26" s="368"/>
      <c r="AI26" s="369">
        <f>K32</f>
        <v>0</v>
      </c>
      <c r="AJ26" s="370"/>
      <c r="AK26" s="370"/>
      <c r="AL26" s="105" t="s">
        <v>93</v>
      </c>
    </row>
    <row r="27" spans="2:38" ht="23.25" customHeight="1" thickBot="1">
      <c r="B27" s="362" t="s">
        <v>0</v>
      </c>
      <c r="C27" s="106">
        <v>2</v>
      </c>
      <c r="D27" s="363"/>
      <c r="E27" s="364"/>
      <c r="F27" s="364"/>
      <c r="G27" s="364"/>
      <c r="H27" s="332"/>
      <c r="I27" s="333"/>
      <c r="J27" s="107" t="s">
        <v>91</v>
      </c>
      <c r="K27" s="412"/>
      <c r="L27" s="413"/>
      <c r="M27" s="413"/>
      <c r="N27" s="413"/>
      <c r="O27" s="413"/>
      <c r="P27" s="108" t="s">
        <v>60</v>
      </c>
      <c r="Q27" s="410"/>
      <c r="R27" s="411"/>
      <c r="S27" s="411"/>
      <c r="T27" s="109" t="s">
        <v>92</v>
      </c>
      <c r="U27" s="291" t="e">
        <f>Q27/H27*10</f>
        <v>#DIV/0!</v>
      </c>
      <c r="V27" s="292"/>
      <c r="W27" s="292"/>
      <c r="X27" s="109" t="s">
        <v>92</v>
      </c>
      <c r="Y27" s="293" t="e">
        <f>K27/Q27</f>
        <v>#DIV/0!</v>
      </c>
      <c r="Z27" s="294"/>
      <c r="AA27" s="294"/>
      <c r="AB27" s="110" t="s">
        <v>93</v>
      </c>
      <c r="AC27" s="104"/>
      <c r="AD27" s="382" t="s">
        <v>95</v>
      </c>
      <c r="AE27" s="383"/>
      <c r="AF27" s="383"/>
      <c r="AG27" s="383"/>
      <c r="AH27" s="384"/>
      <c r="AI27" s="385"/>
      <c r="AJ27" s="386"/>
      <c r="AK27" s="386"/>
      <c r="AL27" s="111" t="s">
        <v>93</v>
      </c>
    </row>
    <row r="28" spans="2:38" ht="23.25" customHeight="1" thickTop="1">
      <c r="B28" s="362"/>
      <c r="C28" s="106">
        <v>3</v>
      </c>
      <c r="D28" s="363"/>
      <c r="E28" s="364" t="s">
        <v>96</v>
      </c>
      <c r="F28" s="364"/>
      <c r="G28" s="364"/>
      <c r="H28" s="332"/>
      <c r="I28" s="333"/>
      <c r="J28" s="107" t="s">
        <v>91</v>
      </c>
      <c r="K28" s="406"/>
      <c r="L28" s="407"/>
      <c r="M28" s="407"/>
      <c r="N28" s="407"/>
      <c r="O28" s="407"/>
      <c r="P28" s="108" t="s">
        <v>60</v>
      </c>
      <c r="Q28" s="410"/>
      <c r="R28" s="411"/>
      <c r="S28" s="411"/>
      <c r="T28" s="109" t="s">
        <v>92</v>
      </c>
      <c r="U28" s="291" t="e">
        <f t="shared" ref="U28:U31" si="6">Q28/H28*10</f>
        <v>#DIV/0!</v>
      </c>
      <c r="V28" s="292"/>
      <c r="W28" s="292"/>
      <c r="X28" s="109" t="s">
        <v>92</v>
      </c>
      <c r="Y28" s="293" t="e">
        <f t="shared" ref="Y28:Y31" si="7">K28/Q28</f>
        <v>#DIV/0!</v>
      </c>
      <c r="Z28" s="294"/>
      <c r="AA28" s="294"/>
      <c r="AB28" s="110" t="s">
        <v>93</v>
      </c>
      <c r="AC28" s="104"/>
      <c r="AD28" s="324" t="s">
        <v>97</v>
      </c>
      <c r="AE28" s="325"/>
      <c r="AF28" s="325"/>
      <c r="AG28" s="325"/>
      <c r="AH28" s="326"/>
      <c r="AI28" s="327">
        <f>AI26-AI27</f>
        <v>0</v>
      </c>
      <c r="AJ28" s="328"/>
      <c r="AK28" s="328"/>
      <c r="AL28" s="112" t="s">
        <v>93</v>
      </c>
    </row>
    <row r="29" spans="2:38" ht="23.25" customHeight="1" thickBot="1">
      <c r="B29" s="362"/>
      <c r="C29" s="106">
        <v>4</v>
      </c>
      <c r="D29" s="363"/>
      <c r="E29" s="364" t="s">
        <v>96</v>
      </c>
      <c r="F29" s="364"/>
      <c r="G29" s="364"/>
      <c r="H29" s="332"/>
      <c r="I29" s="333"/>
      <c r="J29" s="107" t="s">
        <v>91</v>
      </c>
      <c r="K29" s="406"/>
      <c r="L29" s="407"/>
      <c r="M29" s="407"/>
      <c r="N29" s="407"/>
      <c r="O29" s="407"/>
      <c r="P29" s="108" t="s">
        <v>60</v>
      </c>
      <c r="Q29" s="410"/>
      <c r="R29" s="411"/>
      <c r="S29" s="411"/>
      <c r="T29" s="109" t="s">
        <v>92</v>
      </c>
      <c r="U29" s="291" t="e">
        <f t="shared" si="6"/>
        <v>#DIV/0!</v>
      </c>
      <c r="V29" s="292"/>
      <c r="W29" s="292"/>
      <c r="X29" s="109" t="s">
        <v>92</v>
      </c>
      <c r="Y29" s="293" t="e">
        <f t="shared" si="7"/>
        <v>#DIV/0!</v>
      </c>
      <c r="Z29" s="294"/>
      <c r="AA29" s="294"/>
      <c r="AB29" s="110" t="s">
        <v>93</v>
      </c>
      <c r="AC29" s="104"/>
      <c r="AD29" s="347" t="s">
        <v>98</v>
      </c>
      <c r="AE29" s="348"/>
      <c r="AF29" s="348"/>
      <c r="AG29" s="348"/>
      <c r="AH29" s="349"/>
      <c r="AI29" s="350" t="e">
        <f>AI28/AI26*100</f>
        <v>#DIV/0!</v>
      </c>
      <c r="AJ29" s="351"/>
      <c r="AK29" s="351"/>
      <c r="AL29" s="115" t="s">
        <v>99</v>
      </c>
    </row>
    <row r="30" spans="2:38" ht="23.25" customHeight="1">
      <c r="B30" s="116" t="s">
        <v>109</v>
      </c>
      <c r="C30" s="106">
        <v>5</v>
      </c>
      <c r="D30" s="363"/>
      <c r="E30" s="364" t="s">
        <v>96</v>
      </c>
      <c r="F30" s="364"/>
      <c r="G30" s="364"/>
      <c r="H30" s="332"/>
      <c r="I30" s="333"/>
      <c r="J30" s="107" t="s">
        <v>91</v>
      </c>
      <c r="K30" s="406"/>
      <c r="L30" s="407"/>
      <c r="M30" s="407"/>
      <c r="N30" s="407"/>
      <c r="O30" s="407"/>
      <c r="P30" s="108" t="s">
        <v>60</v>
      </c>
      <c r="Q30" s="410"/>
      <c r="R30" s="411"/>
      <c r="S30" s="411"/>
      <c r="T30" s="109" t="s">
        <v>92</v>
      </c>
      <c r="U30" s="291" t="e">
        <f t="shared" si="6"/>
        <v>#DIV/0!</v>
      </c>
      <c r="V30" s="292"/>
      <c r="W30" s="292"/>
      <c r="X30" s="109" t="s">
        <v>92</v>
      </c>
      <c r="Y30" s="293" t="e">
        <f t="shared" si="7"/>
        <v>#DIV/0!</v>
      </c>
      <c r="Z30" s="294"/>
      <c r="AA30" s="294"/>
      <c r="AB30" s="110" t="s">
        <v>93</v>
      </c>
      <c r="AC30" s="104"/>
      <c r="AD30" s="400" t="s">
        <v>101</v>
      </c>
      <c r="AE30" s="400"/>
      <c r="AF30" s="400"/>
      <c r="AG30" s="400"/>
      <c r="AH30" s="400"/>
      <c r="AI30" s="400"/>
      <c r="AJ30" s="400"/>
      <c r="AK30" s="400"/>
      <c r="AL30" s="400"/>
    </row>
    <row r="31" spans="2:38" ht="23.25" customHeight="1">
      <c r="B31" s="117"/>
      <c r="C31" s="106">
        <v>6</v>
      </c>
      <c r="D31" s="402"/>
      <c r="E31" s="403" t="s">
        <v>96</v>
      </c>
      <c r="F31" s="403"/>
      <c r="G31" s="403"/>
      <c r="H31" s="404"/>
      <c r="I31" s="405"/>
      <c r="J31" s="118" t="s">
        <v>91</v>
      </c>
      <c r="K31" s="406"/>
      <c r="L31" s="407"/>
      <c r="M31" s="407"/>
      <c r="N31" s="407"/>
      <c r="O31" s="407"/>
      <c r="P31" s="119" t="s">
        <v>60</v>
      </c>
      <c r="Q31" s="408"/>
      <c r="R31" s="409"/>
      <c r="S31" s="409"/>
      <c r="T31" s="120" t="s">
        <v>92</v>
      </c>
      <c r="U31" s="291" t="e">
        <f t="shared" si="6"/>
        <v>#DIV/0!</v>
      </c>
      <c r="V31" s="292"/>
      <c r="W31" s="292"/>
      <c r="X31" s="120" t="s">
        <v>92</v>
      </c>
      <c r="Y31" s="293" t="e">
        <f t="shared" si="7"/>
        <v>#DIV/0!</v>
      </c>
      <c r="Z31" s="294"/>
      <c r="AA31" s="294"/>
      <c r="AB31" s="121" t="s">
        <v>93</v>
      </c>
      <c r="AC31" s="104"/>
      <c r="AD31" s="401"/>
      <c r="AE31" s="401"/>
      <c r="AF31" s="401"/>
      <c r="AG31" s="401"/>
      <c r="AH31" s="401"/>
      <c r="AI31" s="401"/>
      <c r="AJ31" s="401"/>
      <c r="AK31" s="401"/>
      <c r="AL31" s="401"/>
    </row>
    <row r="32" spans="2:38" ht="23.25" customHeight="1" thickBot="1">
      <c r="B32" s="122"/>
      <c r="C32" s="387" t="s">
        <v>107</v>
      </c>
      <c r="D32" s="388"/>
      <c r="E32" s="388"/>
      <c r="F32" s="388"/>
      <c r="G32" s="389"/>
      <c r="H32" s="390">
        <f>SUM(H26:I31)</f>
        <v>0</v>
      </c>
      <c r="I32" s="391"/>
      <c r="J32" s="123" t="s">
        <v>91</v>
      </c>
      <c r="K32" s="392">
        <f>SUM(K26:O31)</f>
        <v>0</v>
      </c>
      <c r="L32" s="393"/>
      <c r="M32" s="393"/>
      <c r="N32" s="393"/>
      <c r="O32" s="393"/>
      <c r="P32" s="124" t="s">
        <v>60</v>
      </c>
      <c r="Q32" s="394"/>
      <c r="R32" s="395"/>
      <c r="S32" s="395"/>
      <c r="T32" s="150"/>
      <c r="U32" s="396"/>
      <c r="V32" s="397"/>
      <c r="W32" s="397"/>
      <c r="X32" s="151"/>
      <c r="Y32" s="398"/>
      <c r="Z32" s="399"/>
      <c r="AA32" s="399"/>
      <c r="AB32" s="127"/>
      <c r="AC32" s="104"/>
      <c r="AD32" s="152"/>
      <c r="AE32" s="152"/>
      <c r="AF32" s="152"/>
      <c r="AG32" s="152"/>
      <c r="AH32" s="152"/>
      <c r="AI32" s="152"/>
      <c r="AJ32" s="152"/>
      <c r="AK32" s="152"/>
      <c r="AL32" s="152"/>
    </row>
    <row r="33" spans="2:38" ht="23.25" customHeight="1" thickTop="1" thickBot="1">
      <c r="B33" s="128"/>
      <c r="C33" s="129">
        <v>1</v>
      </c>
      <c r="D33" s="371">
        <f t="shared" ref="D33:D38" si="8">D26</f>
        <v>0</v>
      </c>
      <c r="E33" s="372"/>
      <c r="F33" s="372"/>
      <c r="G33" s="373"/>
      <c r="H33" s="374">
        <f t="shared" ref="H33:H38" si="9">H26</f>
        <v>0</v>
      </c>
      <c r="I33" s="375"/>
      <c r="J33" s="130" t="s">
        <v>91</v>
      </c>
      <c r="K33" s="376">
        <f>U33*H33/10*Y33</f>
        <v>0</v>
      </c>
      <c r="L33" s="377"/>
      <c r="M33" s="377"/>
      <c r="N33" s="377"/>
      <c r="O33" s="377"/>
      <c r="P33" s="131" t="s">
        <v>60</v>
      </c>
      <c r="Q33" s="378">
        <f>U33/10*H33</f>
        <v>0</v>
      </c>
      <c r="R33" s="379"/>
      <c r="S33" s="379"/>
      <c r="T33" s="132" t="s">
        <v>92</v>
      </c>
      <c r="U33" s="380"/>
      <c r="V33" s="381"/>
      <c r="W33" s="381"/>
      <c r="X33" s="132" t="s">
        <v>92</v>
      </c>
      <c r="Y33" s="380"/>
      <c r="Z33" s="381"/>
      <c r="AA33" s="381"/>
      <c r="AB33" s="133" t="s">
        <v>93</v>
      </c>
      <c r="AC33" s="104"/>
      <c r="AD33" s="359" t="s">
        <v>110</v>
      </c>
      <c r="AE33" s="360"/>
      <c r="AF33" s="360"/>
      <c r="AG33" s="360"/>
      <c r="AH33" s="360"/>
      <c r="AI33" s="360"/>
      <c r="AJ33" s="360"/>
      <c r="AK33" s="360"/>
      <c r="AL33" s="361"/>
    </row>
    <row r="34" spans="2:38" ht="23.25" customHeight="1">
      <c r="B34" s="362" t="s">
        <v>111</v>
      </c>
      <c r="C34" s="106">
        <v>2</v>
      </c>
      <c r="D34" s="363">
        <f t="shared" si="8"/>
        <v>0</v>
      </c>
      <c r="E34" s="364"/>
      <c r="F34" s="364"/>
      <c r="G34" s="365"/>
      <c r="H34" s="332">
        <f t="shared" si="9"/>
        <v>0</v>
      </c>
      <c r="I34" s="333"/>
      <c r="J34" s="107" t="s">
        <v>91</v>
      </c>
      <c r="K34" s="291">
        <f>U34*H34/10*Y34</f>
        <v>0</v>
      </c>
      <c r="L34" s="292"/>
      <c r="M34" s="292"/>
      <c r="N34" s="292"/>
      <c r="O34" s="292"/>
      <c r="P34" s="108" t="s">
        <v>60</v>
      </c>
      <c r="Q34" s="293">
        <f>U34/10*H34</f>
        <v>0</v>
      </c>
      <c r="R34" s="294"/>
      <c r="S34" s="294"/>
      <c r="T34" s="109" t="s">
        <v>92</v>
      </c>
      <c r="U34" s="295"/>
      <c r="V34" s="296"/>
      <c r="W34" s="296"/>
      <c r="X34" s="109" t="s">
        <v>92</v>
      </c>
      <c r="Y34" s="295"/>
      <c r="Z34" s="296"/>
      <c r="AA34" s="296"/>
      <c r="AB34" s="110" t="s">
        <v>93</v>
      </c>
      <c r="AC34" s="104"/>
      <c r="AD34" s="366" t="s">
        <v>94</v>
      </c>
      <c r="AE34" s="367"/>
      <c r="AF34" s="367"/>
      <c r="AG34" s="367"/>
      <c r="AH34" s="368"/>
      <c r="AI34" s="369">
        <f>K39</f>
        <v>0</v>
      </c>
      <c r="AJ34" s="370"/>
      <c r="AK34" s="370"/>
      <c r="AL34" s="153" t="s">
        <v>93</v>
      </c>
    </row>
    <row r="35" spans="2:38" ht="23.25" customHeight="1" thickBot="1">
      <c r="B35" s="362"/>
      <c r="C35" s="106">
        <v>3</v>
      </c>
      <c r="D35" s="329">
        <f t="shared" si="8"/>
        <v>0</v>
      </c>
      <c r="E35" s="330"/>
      <c r="F35" s="330"/>
      <c r="G35" s="331"/>
      <c r="H35" s="332">
        <f t="shared" si="9"/>
        <v>0</v>
      </c>
      <c r="I35" s="333"/>
      <c r="J35" s="107" t="s">
        <v>91</v>
      </c>
      <c r="K35" s="291">
        <f t="shared" ref="K35:K36" si="10">U35*H35/10*Y35</f>
        <v>0</v>
      </c>
      <c r="L35" s="292"/>
      <c r="M35" s="292"/>
      <c r="N35" s="292"/>
      <c r="O35" s="292"/>
      <c r="P35" s="108" t="s">
        <v>60</v>
      </c>
      <c r="Q35" s="293">
        <f t="shared" ref="Q35:Q38" si="11">U35/10*H35</f>
        <v>0</v>
      </c>
      <c r="R35" s="294"/>
      <c r="S35" s="294"/>
      <c r="T35" s="109" t="s">
        <v>92</v>
      </c>
      <c r="U35" s="295"/>
      <c r="V35" s="296"/>
      <c r="W35" s="296"/>
      <c r="X35" s="109" t="s">
        <v>92</v>
      </c>
      <c r="Y35" s="295"/>
      <c r="Z35" s="296"/>
      <c r="AA35" s="296"/>
      <c r="AB35" s="110" t="s">
        <v>93</v>
      </c>
      <c r="AC35" s="104"/>
      <c r="AD35" s="382" t="s">
        <v>105</v>
      </c>
      <c r="AE35" s="383"/>
      <c r="AF35" s="383"/>
      <c r="AG35" s="383"/>
      <c r="AH35" s="384"/>
      <c r="AI35" s="385"/>
      <c r="AJ35" s="386"/>
      <c r="AK35" s="386"/>
      <c r="AL35" s="154" t="s">
        <v>93</v>
      </c>
    </row>
    <row r="36" spans="2:38" ht="23.25" customHeight="1" thickTop="1">
      <c r="B36" s="362"/>
      <c r="C36" s="106">
        <v>4</v>
      </c>
      <c r="D36" s="329">
        <f t="shared" si="8"/>
        <v>0</v>
      </c>
      <c r="E36" s="330"/>
      <c r="F36" s="330"/>
      <c r="G36" s="331"/>
      <c r="H36" s="332">
        <f t="shared" si="9"/>
        <v>0</v>
      </c>
      <c r="I36" s="333"/>
      <c r="J36" s="107" t="s">
        <v>91</v>
      </c>
      <c r="K36" s="291">
        <f t="shared" si="10"/>
        <v>0</v>
      </c>
      <c r="L36" s="292"/>
      <c r="M36" s="292"/>
      <c r="N36" s="292"/>
      <c r="O36" s="292"/>
      <c r="P36" s="108" t="s">
        <v>60</v>
      </c>
      <c r="Q36" s="293">
        <f t="shared" si="11"/>
        <v>0</v>
      </c>
      <c r="R36" s="294"/>
      <c r="S36" s="294"/>
      <c r="T36" s="109" t="s">
        <v>92</v>
      </c>
      <c r="U36" s="295"/>
      <c r="V36" s="296"/>
      <c r="W36" s="296"/>
      <c r="X36" s="109" t="s">
        <v>92</v>
      </c>
      <c r="Y36" s="295"/>
      <c r="Z36" s="296"/>
      <c r="AA36" s="296"/>
      <c r="AB36" s="110" t="s">
        <v>93</v>
      </c>
      <c r="AC36" s="104"/>
      <c r="AD36" s="324" t="s">
        <v>97</v>
      </c>
      <c r="AE36" s="325"/>
      <c r="AF36" s="325"/>
      <c r="AG36" s="325"/>
      <c r="AH36" s="326"/>
      <c r="AI36" s="327">
        <f>AI34-AI35</f>
        <v>0</v>
      </c>
      <c r="AJ36" s="328"/>
      <c r="AK36" s="328"/>
      <c r="AL36" s="155" t="s">
        <v>93</v>
      </c>
    </row>
    <row r="37" spans="2:38" ht="23.25" customHeight="1" thickBot="1">
      <c r="B37" s="116" t="s">
        <v>112</v>
      </c>
      <c r="C37" s="106">
        <v>5</v>
      </c>
      <c r="D37" s="329">
        <f t="shared" si="8"/>
        <v>0</v>
      </c>
      <c r="E37" s="330"/>
      <c r="F37" s="330"/>
      <c r="G37" s="331"/>
      <c r="H37" s="332">
        <f t="shared" si="9"/>
        <v>0</v>
      </c>
      <c r="I37" s="333"/>
      <c r="J37" s="107" t="s">
        <v>91</v>
      </c>
      <c r="K37" s="291">
        <f>U37*H37/10*Y37</f>
        <v>0</v>
      </c>
      <c r="L37" s="292"/>
      <c r="M37" s="292"/>
      <c r="N37" s="292"/>
      <c r="O37" s="292"/>
      <c r="P37" s="108" t="s">
        <v>60</v>
      </c>
      <c r="Q37" s="293">
        <f t="shared" si="11"/>
        <v>0</v>
      </c>
      <c r="R37" s="294"/>
      <c r="S37" s="294"/>
      <c r="T37" s="109" t="s">
        <v>92</v>
      </c>
      <c r="U37" s="295"/>
      <c r="V37" s="296"/>
      <c r="W37" s="296"/>
      <c r="X37" s="109" t="s">
        <v>92</v>
      </c>
      <c r="Y37" s="295"/>
      <c r="Z37" s="296"/>
      <c r="AA37" s="296"/>
      <c r="AB37" s="110" t="s">
        <v>93</v>
      </c>
      <c r="AC37" s="104"/>
      <c r="AD37" s="347" t="s">
        <v>98</v>
      </c>
      <c r="AE37" s="348"/>
      <c r="AF37" s="348"/>
      <c r="AG37" s="348"/>
      <c r="AH37" s="349"/>
      <c r="AI37" s="350" t="e">
        <f>AI36/AI34*100</f>
        <v>#DIV/0!</v>
      </c>
      <c r="AJ37" s="351"/>
      <c r="AK37" s="351"/>
      <c r="AL37" s="115" t="s">
        <v>99</v>
      </c>
    </row>
    <row r="38" spans="2:38" ht="23.25" customHeight="1">
      <c r="B38" s="117"/>
      <c r="C38" s="106">
        <v>6</v>
      </c>
      <c r="D38" s="352">
        <f t="shared" si="8"/>
        <v>0</v>
      </c>
      <c r="E38" s="353"/>
      <c r="F38" s="353"/>
      <c r="G38" s="354"/>
      <c r="H38" s="332">
        <f t="shared" si="9"/>
        <v>0</v>
      </c>
      <c r="I38" s="333"/>
      <c r="J38" s="118" t="s">
        <v>91</v>
      </c>
      <c r="K38" s="291">
        <f>U38*H38/10*Y38</f>
        <v>0</v>
      </c>
      <c r="L38" s="292"/>
      <c r="M38" s="292"/>
      <c r="N38" s="292"/>
      <c r="O38" s="292"/>
      <c r="P38" s="119" t="s">
        <v>60</v>
      </c>
      <c r="Q38" s="293">
        <f t="shared" si="11"/>
        <v>0</v>
      </c>
      <c r="R38" s="294"/>
      <c r="S38" s="294"/>
      <c r="T38" s="120" t="s">
        <v>92</v>
      </c>
      <c r="U38" s="355"/>
      <c r="V38" s="356"/>
      <c r="W38" s="356"/>
      <c r="X38" s="120" t="s">
        <v>92</v>
      </c>
      <c r="Y38" s="357"/>
      <c r="Z38" s="358"/>
      <c r="AA38" s="358"/>
      <c r="AB38" s="121" t="s">
        <v>93</v>
      </c>
      <c r="AC38" s="104"/>
      <c r="AD38" s="156"/>
      <c r="AE38" s="156"/>
      <c r="AF38" s="156"/>
      <c r="AG38" s="156"/>
      <c r="AH38" s="156"/>
      <c r="AI38" s="157"/>
      <c r="AJ38" s="157"/>
      <c r="AK38" s="157"/>
      <c r="AL38" s="158"/>
    </row>
    <row r="39" spans="2:38" ht="23.25" customHeight="1">
      <c r="B39" s="134"/>
      <c r="C39" s="334" t="s">
        <v>107</v>
      </c>
      <c r="D39" s="335"/>
      <c r="E39" s="335"/>
      <c r="F39" s="335"/>
      <c r="G39" s="336"/>
      <c r="H39" s="337">
        <f>SUM(H33:I38)</f>
        <v>0</v>
      </c>
      <c r="I39" s="338"/>
      <c r="J39" s="135" t="s">
        <v>91</v>
      </c>
      <c r="K39" s="339">
        <f>SUM(K33:O38)</f>
        <v>0</v>
      </c>
      <c r="L39" s="340"/>
      <c r="M39" s="340"/>
      <c r="N39" s="340"/>
      <c r="O39" s="340"/>
      <c r="P39" s="136" t="s">
        <v>60</v>
      </c>
      <c r="Q39" s="341"/>
      <c r="R39" s="342"/>
      <c r="S39" s="342"/>
      <c r="T39" s="137"/>
      <c r="U39" s="343"/>
      <c r="V39" s="344"/>
      <c r="W39" s="344"/>
      <c r="X39" s="138"/>
      <c r="Y39" s="345"/>
      <c r="Z39" s="346"/>
      <c r="AA39" s="346"/>
      <c r="AB39" s="138"/>
      <c r="AC39" s="104"/>
    </row>
    <row r="40" spans="2:38" ht="21" customHeight="1">
      <c r="B40" s="159"/>
      <c r="C40" s="140"/>
      <c r="D40" s="140"/>
      <c r="E40" s="140"/>
      <c r="F40" s="140"/>
      <c r="G40" s="140"/>
      <c r="H40" s="160"/>
      <c r="I40" s="160"/>
      <c r="J40" s="142"/>
      <c r="K40" s="142"/>
      <c r="L40" s="142"/>
      <c r="M40" s="161"/>
      <c r="N40" s="161"/>
      <c r="O40" s="160"/>
      <c r="P40" s="143"/>
      <c r="Q40" s="162"/>
      <c r="R40" s="162"/>
      <c r="S40" s="162"/>
      <c r="T40" s="82"/>
      <c r="U40" s="145"/>
      <c r="V40" s="160"/>
      <c r="W40" s="145"/>
      <c r="X40" s="82"/>
      <c r="Y40" s="146"/>
      <c r="Z40" s="146"/>
      <c r="AA40" s="145"/>
      <c r="AB40" s="82"/>
      <c r="AC40" s="82"/>
      <c r="AD40" s="146"/>
      <c r="AE40" s="146"/>
      <c r="AF40" s="145"/>
      <c r="AG40" s="82"/>
      <c r="AH40" s="82"/>
      <c r="AI40" s="82"/>
      <c r="AJ40" s="145"/>
      <c r="AK40" s="82"/>
      <c r="AL40" s="82"/>
    </row>
    <row r="41" spans="2:38" ht="8.25" customHeight="1">
      <c r="C41" s="160"/>
      <c r="D41" s="160"/>
      <c r="E41" s="160"/>
      <c r="F41" s="160"/>
      <c r="G41" s="160"/>
      <c r="H41" s="160"/>
      <c r="I41" s="160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46"/>
      <c r="AE41" s="146"/>
      <c r="AF41" s="145"/>
      <c r="AG41" s="82"/>
      <c r="AH41" s="82"/>
      <c r="AI41" s="82"/>
      <c r="AJ41" s="145"/>
      <c r="AK41" s="82"/>
      <c r="AL41" s="82"/>
    </row>
    <row r="42" spans="2:38" ht="18" customHeight="1">
      <c r="B42" s="164" t="s">
        <v>113</v>
      </c>
      <c r="C42" s="87"/>
      <c r="D42" s="88"/>
      <c r="E42" s="88"/>
      <c r="F42" s="160"/>
      <c r="G42" s="89"/>
      <c r="H42" s="89"/>
      <c r="I42" s="88"/>
      <c r="J42" s="91"/>
      <c r="K42" s="165"/>
      <c r="L42" s="88"/>
      <c r="M42" s="166"/>
      <c r="N42" s="166"/>
      <c r="O42" s="166"/>
      <c r="P42" s="166"/>
      <c r="Q42" s="166"/>
      <c r="R42" s="166"/>
      <c r="S42" s="166"/>
      <c r="T42" s="166"/>
      <c r="U42" s="166"/>
      <c r="V42" s="167"/>
      <c r="W42" s="167"/>
      <c r="X42" s="167"/>
      <c r="Y42" s="167"/>
      <c r="Z42" s="167"/>
      <c r="AA42" s="167"/>
      <c r="AB42" s="167"/>
      <c r="AC42" s="167"/>
      <c r="AD42" s="160"/>
      <c r="AE42" s="160"/>
      <c r="AF42" s="160"/>
      <c r="AG42" s="82"/>
      <c r="AH42" s="82"/>
      <c r="AI42" s="160"/>
      <c r="AJ42" s="160"/>
      <c r="AK42" s="160"/>
      <c r="AL42" s="82"/>
    </row>
    <row r="43" spans="2:38" ht="6.75" customHeight="1" thickBot="1">
      <c r="B43" s="93"/>
      <c r="C43" s="87"/>
      <c r="D43" s="88"/>
      <c r="E43" s="88"/>
      <c r="F43" s="160"/>
      <c r="G43" s="89"/>
      <c r="H43" s="89"/>
      <c r="I43" s="88"/>
      <c r="J43" s="91"/>
      <c r="K43" s="165"/>
      <c r="L43" s="88"/>
      <c r="M43" s="166"/>
      <c r="N43" s="166"/>
      <c r="O43" s="166"/>
      <c r="P43" s="166"/>
      <c r="Q43" s="166"/>
      <c r="R43" s="166"/>
      <c r="S43" s="166"/>
      <c r="T43" s="166"/>
      <c r="U43" s="166"/>
      <c r="V43" s="167"/>
      <c r="W43" s="167"/>
      <c r="X43" s="167"/>
      <c r="Y43" s="167"/>
      <c r="Z43" s="167"/>
      <c r="AA43" s="167"/>
      <c r="AB43" s="167"/>
      <c r="AC43" s="167"/>
      <c r="AD43" s="160"/>
      <c r="AE43" s="160"/>
      <c r="AF43" s="160"/>
      <c r="AG43" s="82"/>
      <c r="AH43" s="82"/>
      <c r="AI43" s="160"/>
      <c r="AJ43" s="160"/>
      <c r="AK43" s="160"/>
      <c r="AL43" s="82"/>
    </row>
    <row r="44" spans="2:38" ht="27" customHeight="1" thickTop="1">
      <c r="B44" s="312" t="s">
        <v>88</v>
      </c>
      <c r="C44" s="313"/>
      <c r="D44" s="313"/>
      <c r="E44" s="313"/>
      <c r="F44" s="313"/>
      <c r="G44" s="314" t="s">
        <v>89</v>
      </c>
      <c r="H44" s="315"/>
      <c r="I44" s="315"/>
      <c r="J44" s="316"/>
      <c r="K44" s="314" t="s">
        <v>20</v>
      </c>
      <c r="L44" s="315"/>
      <c r="M44" s="315"/>
      <c r="N44" s="316"/>
      <c r="O44" s="317" t="s">
        <v>63</v>
      </c>
      <c r="P44" s="318"/>
      <c r="Q44" s="318"/>
      <c r="R44" s="319"/>
      <c r="S44" s="320" t="s">
        <v>62</v>
      </c>
      <c r="T44" s="321"/>
      <c r="U44" s="321"/>
      <c r="V44" s="322"/>
      <c r="W44" s="314" t="s">
        <v>64</v>
      </c>
      <c r="X44" s="315"/>
      <c r="Y44" s="315"/>
      <c r="Z44" s="323"/>
      <c r="AD44" s="297" t="s">
        <v>114</v>
      </c>
      <c r="AE44" s="298"/>
      <c r="AF44" s="298"/>
      <c r="AG44" s="298"/>
      <c r="AH44" s="299"/>
    </row>
    <row r="45" spans="2:38" ht="25.5" customHeight="1" thickBot="1">
      <c r="B45" s="168">
        <v>1</v>
      </c>
      <c r="C45" s="300">
        <f t="shared" ref="C45:C50" si="12">D26</f>
        <v>0</v>
      </c>
      <c r="D45" s="301"/>
      <c r="E45" s="301"/>
      <c r="F45" s="301"/>
      <c r="G45" s="302" t="e">
        <f>H26/H15*100</f>
        <v>#DIV/0!</v>
      </c>
      <c r="H45" s="303"/>
      <c r="I45" s="169" t="s">
        <v>99</v>
      </c>
      <c r="J45" s="170" t="e">
        <f>IF(G45&gt;=110,"★",IF(AND(G45&gt;=100,G45&lt;110),"◎",IF(AND(G45&gt;=80,G45&lt;100),"○",IF(AND(G45&gt;=60,G45&lt;80),"◇","△"))))</f>
        <v>#DIV/0!</v>
      </c>
      <c r="K45" s="171" t="e">
        <f>K26/K15*100</f>
        <v>#DIV/0!</v>
      </c>
      <c r="L45" s="172">
        <v>74</v>
      </c>
      <c r="M45" s="169" t="s">
        <v>99</v>
      </c>
      <c r="N45" s="170" t="e">
        <f t="shared" ref="N45:N51" si="13">IF(K45&gt;=110,"★",IF(AND(K45&gt;=100,K45&lt;110),"◎",IF(AND(K45&gt;=80,K45&lt;100),"○",IF(AND(K45&gt;=60,K45&lt;80),"◇","△"))))</f>
        <v>#DIV/0!</v>
      </c>
      <c r="O45" s="304" t="e">
        <f>Q26/Q15*100</f>
        <v>#DIV/0!</v>
      </c>
      <c r="P45" s="305"/>
      <c r="Q45" s="169" t="s">
        <v>99</v>
      </c>
      <c r="R45" s="170" t="e">
        <f>IF(O45&gt;=110,"★",IF(AND(O45&gt;=100,O45&lt;110),"◎",IF(AND(O45&gt;=80,O45&lt;100),"○",IF(AND(O45&gt;=60,O45&lt;80),"◇","△"))))</f>
        <v>#DIV/0!</v>
      </c>
      <c r="S45" s="306" t="e">
        <f>U26/U15*100</f>
        <v>#DIV/0!</v>
      </c>
      <c r="T45" s="307"/>
      <c r="U45" s="169" t="s">
        <v>99</v>
      </c>
      <c r="V45" s="170" t="e">
        <f>IF(S45&gt;=110,"★",IF(AND(S45&gt;=100,S45&lt;110),"◎",IF(AND(S45&gt;=80,S45&lt;100),"○",IF(AND(S45&gt;=60,S45&lt;80),"◇","△"))))</f>
        <v>#DIV/0!</v>
      </c>
      <c r="W45" s="308" t="e">
        <f>Y26/Y15*100</f>
        <v>#DIV/0!</v>
      </c>
      <c r="X45" s="309"/>
      <c r="Y45" s="169" t="s">
        <v>99</v>
      </c>
      <c r="Z45" s="173" t="e">
        <f>IF(W45&gt;=110,"★",IF(AND(W45&gt;=100,W45&lt;110),"◎",IF(AND(W45&gt;=80,W45&lt;100),"○",IF(AND(W45&gt;=60,W45&lt;80),"◇","△"))))</f>
        <v>#DIV/0!</v>
      </c>
      <c r="AB45" s="89"/>
      <c r="AC45" s="160"/>
      <c r="AD45" s="310" t="e">
        <f>AI28/AI18*100</f>
        <v>#DIV/0!</v>
      </c>
      <c r="AE45" s="311"/>
      <c r="AF45" s="311"/>
      <c r="AG45" s="174" t="s">
        <v>99</v>
      </c>
      <c r="AH45" s="175" t="e">
        <f>IF(AD45&gt;=110,"★",IF(AND(AD45&gt;=100,AD45&lt;110),"◎",IF(AND(AD45&gt;=80,AD45&lt;100),"○",IF(AND(AD45&gt;=60,AD45&lt;80),"◇","△"))))</f>
        <v>#DIV/0!</v>
      </c>
    </row>
    <row r="46" spans="2:38" ht="25.5" customHeight="1" thickTop="1">
      <c r="B46" s="176">
        <v>2</v>
      </c>
      <c r="C46" s="262">
        <f t="shared" si="12"/>
        <v>0</v>
      </c>
      <c r="D46" s="263"/>
      <c r="E46" s="263"/>
      <c r="F46" s="263"/>
      <c r="G46" s="283" t="e">
        <f t="shared" ref="G46:G50" si="14">H27/H16*100</f>
        <v>#DIV/0!</v>
      </c>
      <c r="H46" s="284"/>
      <c r="I46" s="177" t="s">
        <v>99</v>
      </c>
      <c r="J46" s="178" t="e">
        <f t="shared" ref="J46:J51" si="15">IF(G46&gt;=110,"★",IF(AND(G46&gt;=100,G46&lt;110),"◎",IF(AND(G46&gt;=80,G46&lt;100),"○",IF(AND(G46&gt;=60,G46&lt;80),"◇","△"))))</f>
        <v>#DIV/0!</v>
      </c>
      <c r="K46" s="179" t="e">
        <f>K27/K16*100</f>
        <v>#DIV/0!</v>
      </c>
      <c r="L46" s="180"/>
      <c r="M46" s="177" t="s">
        <v>99</v>
      </c>
      <c r="N46" s="178" t="e">
        <f t="shared" si="13"/>
        <v>#DIV/0!</v>
      </c>
      <c r="O46" s="285" t="e">
        <f>Q27/Q16*100</f>
        <v>#DIV/0!</v>
      </c>
      <c r="P46" s="286"/>
      <c r="Q46" s="177" t="s">
        <v>99</v>
      </c>
      <c r="R46" s="178" t="e">
        <f t="shared" ref="R46:R50" si="16">IF(O46&gt;=110,"★",IF(AND(O46&gt;=100,O46&lt;110),"◎",IF(AND(O46&gt;=80,O46&lt;100),"○",IF(AND(O46&gt;=60,O46&lt;80),"◇","△"))))</f>
        <v>#DIV/0!</v>
      </c>
      <c r="S46" s="287" t="e">
        <f>U27/U16*100</f>
        <v>#DIV/0!</v>
      </c>
      <c r="T46" s="288"/>
      <c r="U46" s="177" t="s">
        <v>99</v>
      </c>
      <c r="V46" s="178" t="e">
        <f t="shared" ref="V46:V50" si="17">IF(S46&gt;=110,"★",IF(AND(S46&gt;=100,S46&lt;110),"◎",IF(AND(S46&gt;=80,S46&lt;100),"○",IF(AND(S46&gt;=60,S46&lt;80),"◇","△"))))</f>
        <v>#DIV/0!</v>
      </c>
      <c r="W46" s="289" t="e">
        <f>Y27/Y16*100</f>
        <v>#DIV/0!</v>
      </c>
      <c r="X46" s="290"/>
      <c r="Y46" s="177" t="s">
        <v>99</v>
      </c>
      <c r="Z46" s="181" t="e">
        <f t="shared" ref="Z46:Z50" si="18">IF(W46&gt;=110,"★",IF(AND(W46&gt;=100,W46&lt;110),"◎",IF(AND(W46&gt;=80,W46&lt;100),"○",IF(AND(W46&gt;=60,W46&lt;80),"◇","△"))))</f>
        <v>#DIV/0!</v>
      </c>
      <c r="AB46" s="160"/>
      <c r="AC46" s="160"/>
    </row>
    <row r="47" spans="2:38" ht="25.5" customHeight="1">
      <c r="B47" s="176">
        <v>3</v>
      </c>
      <c r="C47" s="262">
        <f t="shared" si="12"/>
        <v>0</v>
      </c>
      <c r="D47" s="263"/>
      <c r="E47" s="263"/>
      <c r="F47" s="263"/>
      <c r="G47" s="283" t="e">
        <f t="shared" si="14"/>
        <v>#DIV/0!</v>
      </c>
      <c r="H47" s="284"/>
      <c r="I47" s="177" t="s">
        <v>99</v>
      </c>
      <c r="J47" s="178" t="e">
        <f t="shared" si="15"/>
        <v>#DIV/0!</v>
      </c>
      <c r="K47" s="179" t="e">
        <f t="shared" ref="K47:K49" si="19">K28/K17*100</f>
        <v>#DIV/0!</v>
      </c>
      <c r="L47" s="180"/>
      <c r="M47" s="177" t="s">
        <v>99</v>
      </c>
      <c r="N47" s="178" t="e">
        <f t="shared" si="13"/>
        <v>#DIV/0!</v>
      </c>
      <c r="O47" s="285" t="e">
        <f>Q28/Q17*100</f>
        <v>#DIV/0!</v>
      </c>
      <c r="P47" s="286"/>
      <c r="Q47" s="177" t="s">
        <v>99</v>
      </c>
      <c r="R47" s="178" t="e">
        <f t="shared" si="16"/>
        <v>#DIV/0!</v>
      </c>
      <c r="S47" s="287" t="e">
        <f>U28/U17*100</f>
        <v>#DIV/0!</v>
      </c>
      <c r="T47" s="288"/>
      <c r="U47" s="177" t="s">
        <v>99</v>
      </c>
      <c r="V47" s="178" t="e">
        <f t="shared" si="17"/>
        <v>#DIV/0!</v>
      </c>
      <c r="W47" s="289" t="e">
        <f>Y28/Y17*100</f>
        <v>#DIV/0!</v>
      </c>
      <c r="X47" s="290"/>
      <c r="Y47" s="177" t="s">
        <v>99</v>
      </c>
      <c r="Z47" s="181" t="e">
        <f t="shared" si="18"/>
        <v>#DIV/0!</v>
      </c>
      <c r="AB47" s="160"/>
      <c r="AC47" s="160"/>
    </row>
    <row r="48" spans="2:38" ht="25.5" customHeight="1">
      <c r="B48" s="176">
        <v>4</v>
      </c>
      <c r="C48" s="262">
        <f t="shared" si="12"/>
        <v>0</v>
      </c>
      <c r="D48" s="263"/>
      <c r="E48" s="263"/>
      <c r="F48" s="263"/>
      <c r="G48" s="283" t="e">
        <f t="shared" si="14"/>
        <v>#DIV/0!</v>
      </c>
      <c r="H48" s="284"/>
      <c r="I48" s="177" t="s">
        <v>99</v>
      </c>
      <c r="J48" s="178" t="e">
        <f t="shared" si="15"/>
        <v>#DIV/0!</v>
      </c>
      <c r="K48" s="179" t="e">
        <f t="shared" si="19"/>
        <v>#DIV/0!</v>
      </c>
      <c r="L48" s="180"/>
      <c r="M48" s="177" t="s">
        <v>99</v>
      </c>
      <c r="N48" s="178" t="e">
        <f t="shared" si="13"/>
        <v>#DIV/0!</v>
      </c>
      <c r="O48" s="285" t="e">
        <f t="shared" ref="O48:O49" si="20">Q29/Q18*100</f>
        <v>#DIV/0!</v>
      </c>
      <c r="P48" s="286"/>
      <c r="Q48" s="177" t="s">
        <v>99</v>
      </c>
      <c r="R48" s="178" t="e">
        <f t="shared" si="16"/>
        <v>#DIV/0!</v>
      </c>
      <c r="S48" s="287" t="e">
        <f>U29/U18*100</f>
        <v>#DIV/0!</v>
      </c>
      <c r="T48" s="288"/>
      <c r="U48" s="177" t="s">
        <v>99</v>
      </c>
      <c r="V48" s="178" t="e">
        <f t="shared" si="17"/>
        <v>#DIV/0!</v>
      </c>
      <c r="W48" s="289" t="e">
        <f t="shared" ref="W48" si="21">Y29/Y18*100</f>
        <v>#DIV/0!</v>
      </c>
      <c r="X48" s="290"/>
      <c r="Y48" s="177" t="s">
        <v>99</v>
      </c>
      <c r="Z48" s="181" t="e">
        <f>IF(W48&gt;=110,"★",IF(AND(W48&gt;=100,W48&lt;110),"◎",IF(AND(W48&gt;=80,W48&lt;100),"○",IF(AND(W48&gt;=60,W48&lt;80),"◇","△"))))</f>
        <v>#DIV/0!</v>
      </c>
      <c r="AC48" s="89"/>
      <c r="AD48" s="89"/>
      <c r="AE48" s="182"/>
      <c r="AF48" s="182"/>
      <c r="AG48" s="182"/>
      <c r="AH48" s="183"/>
    </row>
    <row r="49" spans="1:38" ht="25.5" customHeight="1">
      <c r="B49" s="184">
        <v>5</v>
      </c>
      <c r="C49" s="262">
        <f t="shared" si="12"/>
        <v>0</v>
      </c>
      <c r="D49" s="263"/>
      <c r="E49" s="263"/>
      <c r="F49" s="263"/>
      <c r="G49" s="283" t="e">
        <f t="shared" si="14"/>
        <v>#DIV/0!</v>
      </c>
      <c r="H49" s="284"/>
      <c r="I49" s="177" t="s">
        <v>99</v>
      </c>
      <c r="J49" s="178" t="e">
        <f t="shared" si="15"/>
        <v>#DIV/0!</v>
      </c>
      <c r="K49" s="179" t="e">
        <f t="shared" si="19"/>
        <v>#DIV/0!</v>
      </c>
      <c r="L49" s="180"/>
      <c r="M49" s="177" t="s">
        <v>99</v>
      </c>
      <c r="N49" s="178" t="e">
        <f t="shared" si="13"/>
        <v>#DIV/0!</v>
      </c>
      <c r="O49" s="285" t="e">
        <f t="shared" si="20"/>
        <v>#DIV/0!</v>
      </c>
      <c r="P49" s="286"/>
      <c r="Q49" s="177" t="s">
        <v>99</v>
      </c>
      <c r="R49" s="178" t="e">
        <f t="shared" si="16"/>
        <v>#DIV/0!</v>
      </c>
      <c r="S49" s="287" t="e">
        <f t="shared" ref="S49" si="22">U30/U19*100</f>
        <v>#DIV/0!</v>
      </c>
      <c r="T49" s="288"/>
      <c r="U49" s="177" t="s">
        <v>99</v>
      </c>
      <c r="V49" s="178" t="e">
        <f t="shared" si="17"/>
        <v>#DIV/0!</v>
      </c>
      <c r="W49" s="289" t="e">
        <f>Y30/Y19*100</f>
        <v>#DIV/0!</v>
      </c>
      <c r="X49" s="290"/>
      <c r="Y49" s="177" t="s">
        <v>99</v>
      </c>
      <c r="Z49" s="181" t="e">
        <f t="shared" si="18"/>
        <v>#DIV/0!</v>
      </c>
      <c r="AC49" s="89"/>
    </row>
    <row r="50" spans="1:38" ht="25.5" customHeight="1">
      <c r="B50" s="184">
        <v>6</v>
      </c>
      <c r="C50" s="262">
        <f t="shared" si="12"/>
        <v>0</v>
      </c>
      <c r="D50" s="263"/>
      <c r="E50" s="263"/>
      <c r="F50" s="263"/>
      <c r="G50" s="264" t="e">
        <f t="shared" si="14"/>
        <v>#DIV/0!</v>
      </c>
      <c r="H50" s="265"/>
      <c r="I50" s="185" t="s">
        <v>99</v>
      </c>
      <c r="J50" s="186" t="e">
        <f t="shared" si="15"/>
        <v>#DIV/0!</v>
      </c>
      <c r="K50" s="187" t="e">
        <f>K31/K20*100</f>
        <v>#DIV/0!</v>
      </c>
      <c r="L50" s="188"/>
      <c r="M50" s="185" t="s">
        <v>99</v>
      </c>
      <c r="N50" s="186" t="e">
        <f t="shared" si="13"/>
        <v>#DIV/0!</v>
      </c>
      <c r="O50" s="266" t="e">
        <f>Q31/Q20*100</f>
        <v>#DIV/0!</v>
      </c>
      <c r="P50" s="267"/>
      <c r="Q50" s="185" t="s">
        <v>99</v>
      </c>
      <c r="R50" s="186" t="e">
        <f t="shared" si="16"/>
        <v>#DIV/0!</v>
      </c>
      <c r="S50" s="268" t="e">
        <f>U31/U20*100</f>
        <v>#DIV/0!</v>
      </c>
      <c r="T50" s="269"/>
      <c r="U50" s="185" t="s">
        <v>99</v>
      </c>
      <c r="V50" s="186" t="e">
        <f t="shared" si="17"/>
        <v>#DIV/0!</v>
      </c>
      <c r="W50" s="270" t="e">
        <f>Y31/Y20*100</f>
        <v>#DIV/0!</v>
      </c>
      <c r="X50" s="271"/>
      <c r="Y50" s="185" t="s">
        <v>99</v>
      </c>
      <c r="Z50" s="189" t="e">
        <f t="shared" si="18"/>
        <v>#DIV/0!</v>
      </c>
      <c r="AC50" s="89"/>
    </row>
    <row r="51" spans="1:38" ht="25.5" customHeight="1" thickBot="1">
      <c r="B51" s="272" t="s">
        <v>115</v>
      </c>
      <c r="C51" s="273"/>
      <c r="D51" s="273"/>
      <c r="E51" s="273"/>
      <c r="F51" s="274"/>
      <c r="G51" s="275" t="e">
        <f>H32/H21*100</f>
        <v>#DIV/0!</v>
      </c>
      <c r="H51" s="276"/>
      <c r="I51" s="190" t="s">
        <v>99</v>
      </c>
      <c r="J51" s="191" t="e">
        <f t="shared" si="15"/>
        <v>#DIV/0!</v>
      </c>
      <c r="K51" s="192" t="e">
        <f>K32/K21*100</f>
        <v>#DIV/0!</v>
      </c>
      <c r="L51" s="193"/>
      <c r="M51" s="190" t="s">
        <v>99</v>
      </c>
      <c r="N51" s="191" t="e">
        <f t="shared" si="13"/>
        <v>#DIV/0!</v>
      </c>
      <c r="O51" s="277"/>
      <c r="P51" s="278"/>
      <c r="Q51" s="194"/>
      <c r="R51" s="195"/>
      <c r="S51" s="279"/>
      <c r="T51" s="280"/>
      <c r="U51" s="194"/>
      <c r="V51" s="196"/>
      <c r="W51" s="281"/>
      <c r="X51" s="282"/>
      <c r="Y51" s="194"/>
      <c r="Z51" s="197"/>
      <c r="AA51" s="80"/>
      <c r="AC51" s="89"/>
      <c r="AD51" s="89"/>
      <c r="AE51" s="198"/>
      <c r="AF51" s="198"/>
      <c r="AG51" s="198"/>
      <c r="AH51" s="183"/>
    </row>
    <row r="52" spans="1:38" ht="9" customHeight="1" thickTop="1">
      <c r="B52" s="140"/>
      <c r="C52" s="140"/>
      <c r="D52" s="140"/>
      <c r="E52" s="140"/>
      <c r="F52" s="140"/>
      <c r="G52" s="141"/>
      <c r="H52" s="141"/>
      <c r="I52" s="141"/>
      <c r="J52" s="141"/>
      <c r="K52" s="141"/>
      <c r="L52" s="142"/>
      <c r="M52" s="142"/>
      <c r="N52" s="142"/>
      <c r="O52" s="143"/>
      <c r="P52" s="144"/>
      <c r="Q52" s="144"/>
      <c r="R52" s="144"/>
      <c r="S52" s="82"/>
      <c r="T52" s="145"/>
      <c r="U52" s="145"/>
      <c r="V52" s="145"/>
      <c r="W52" s="146"/>
      <c r="X52" s="146"/>
      <c r="Y52" s="146"/>
      <c r="Z52" s="146"/>
      <c r="AK52" s="89"/>
      <c r="AL52" s="89"/>
    </row>
    <row r="53" spans="1:38" ht="26.25" customHeight="1">
      <c r="A53" s="199" t="s">
        <v>116</v>
      </c>
      <c r="C53" s="200"/>
      <c r="D53" s="140"/>
      <c r="E53" s="140"/>
      <c r="F53" s="140"/>
      <c r="G53" s="141"/>
      <c r="H53" s="141"/>
      <c r="I53" s="141"/>
      <c r="J53" s="141"/>
      <c r="K53" s="141"/>
      <c r="L53" s="142"/>
      <c r="M53" s="142"/>
      <c r="N53" s="142"/>
      <c r="O53" s="143"/>
      <c r="P53" s="144"/>
      <c r="Q53" s="144"/>
      <c r="R53" s="144"/>
      <c r="S53" s="82"/>
      <c r="T53" s="145"/>
      <c r="U53" s="145"/>
      <c r="V53" s="145"/>
      <c r="W53" s="146"/>
      <c r="X53" s="146"/>
      <c r="Y53" s="146"/>
      <c r="Z53" s="146"/>
      <c r="AK53" s="89"/>
      <c r="AL53" s="89"/>
    </row>
    <row r="54" spans="1:38" ht="19.5" customHeight="1">
      <c r="AD54" s="146"/>
      <c r="AE54" s="145"/>
      <c r="AF54" s="82"/>
      <c r="AG54" s="82"/>
      <c r="AH54" s="82"/>
      <c r="AI54" s="145"/>
      <c r="AJ54" s="82"/>
      <c r="AL54" s="89"/>
    </row>
    <row r="55" spans="1:38" ht="10.5" customHeight="1">
      <c r="AD55" s="146"/>
      <c r="AE55" s="145"/>
      <c r="AF55" s="82"/>
      <c r="AG55" s="82"/>
      <c r="AH55" s="82"/>
      <c r="AI55" s="145"/>
      <c r="AJ55" s="82"/>
      <c r="AL55" s="89"/>
    </row>
    <row r="56" spans="1:38" ht="18" customHeight="1">
      <c r="AL56" s="89"/>
    </row>
    <row r="57" spans="1:38" ht="18" customHeight="1">
      <c r="C57" s="200"/>
      <c r="D57" s="200"/>
      <c r="E57" s="140"/>
      <c r="F57" s="140"/>
      <c r="G57" s="140"/>
      <c r="H57" s="141"/>
      <c r="I57" s="141"/>
      <c r="J57" s="141"/>
      <c r="K57" s="141"/>
      <c r="L57" s="141"/>
      <c r="M57" s="142"/>
      <c r="N57" s="142"/>
      <c r="O57" s="142"/>
      <c r="P57" s="143"/>
      <c r="Q57" s="144"/>
      <c r="R57" s="144"/>
      <c r="S57" s="144"/>
      <c r="T57" s="82"/>
      <c r="U57" s="145"/>
      <c r="V57" s="145"/>
      <c r="W57" s="145"/>
      <c r="X57" s="146"/>
      <c r="Y57" s="146"/>
      <c r="Z57" s="146"/>
      <c r="AA57" s="146"/>
      <c r="AB57" s="146"/>
      <c r="AC57" s="146"/>
      <c r="AL57" s="82"/>
    </row>
    <row r="58" spans="1:38" ht="19.5" customHeight="1">
      <c r="AL58" s="82"/>
    </row>
    <row r="59" spans="1:38" ht="15">
      <c r="AD59" s="146"/>
      <c r="AE59" s="146"/>
      <c r="AF59" s="145"/>
      <c r="AG59" s="82"/>
      <c r="AH59" s="82"/>
      <c r="AI59" s="82"/>
      <c r="AJ59" s="145"/>
      <c r="AK59" s="82"/>
      <c r="AL59" s="82"/>
    </row>
  </sheetData>
  <mergeCells count="272">
    <mergeCell ref="Q3:R3"/>
    <mergeCell ref="S3:X3"/>
    <mergeCell ref="AA3:AB3"/>
    <mergeCell ref="AC3:AL3"/>
    <mergeCell ref="I5:K5"/>
    <mergeCell ref="N5:O5"/>
    <mergeCell ref="AD7:AL7"/>
    <mergeCell ref="D8:G8"/>
    <mergeCell ref="H8:I8"/>
    <mergeCell ref="K8:O8"/>
    <mergeCell ref="Q8:S8"/>
    <mergeCell ref="U8:W8"/>
    <mergeCell ref="Y8:AA8"/>
    <mergeCell ref="AD8:AH8"/>
    <mergeCell ref="AI8:AK8"/>
    <mergeCell ref="C7:G7"/>
    <mergeCell ref="H7:J7"/>
    <mergeCell ref="K7:P7"/>
    <mergeCell ref="Q7:T7"/>
    <mergeCell ref="U7:X7"/>
    <mergeCell ref="Y7:AB7"/>
    <mergeCell ref="D10:G10"/>
    <mergeCell ref="H10:I10"/>
    <mergeCell ref="K10:O10"/>
    <mergeCell ref="Q10:S10"/>
    <mergeCell ref="U10:W10"/>
    <mergeCell ref="Y10:AA10"/>
    <mergeCell ref="AD10:AH10"/>
    <mergeCell ref="B9:B11"/>
    <mergeCell ref="D9:G9"/>
    <mergeCell ref="H9:I9"/>
    <mergeCell ref="K9:O9"/>
    <mergeCell ref="Q9:S9"/>
    <mergeCell ref="U9:W9"/>
    <mergeCell ref="AI10:AK10"/>
    <mergeCell ref="H11:I11"/>
    <mergeCell ref="K11:O11"/>
    <mergeCell ref="Q11:S11"/>
    <mergeCell ref="U11:W11"/>
    <mergeCell ref="Y11:AA11"/>
    <mergeCell ref="AD11:AH11"/>
    <mergeCell ref="AI11:AK11"/>
    <mergeCell ref="Y9:AA9"/>
    <mergeCell ref="AD9:AH9"/>
    <mergeCell ref="AI9:AK9"/>
    <mergeCell ref="C14:G14"/>
    <mergeCell ref="H14:I14"/>
    <mergeCell ref="K14:O14"/>
    <mergeCell ref="Q14:S14"/>
    <mergeCell ref="U14:W14"/>
    <mergeCell ref="Y14:AA14"/>
    <mergeCell ref="AD12:AL13"/>
    <mergeCell ref="D13:G13"/>
    <mergeCell ref="H13:I13"/>
    <mergeCell ref="K13:O13"/>
    <mergeCell ref="Q13:S13"/>
    <mergeCell ref="U13:W13"/>
    <mergeCell ref="Y13:AA13"/>
    <mergeCell ref="D12:G12"/>
    <mergeCell ref="H12:I12"/>
    <mergeCell ref="K12:O12"/>
    <mergeCell ref="Q12:S12"/>
    <mergeCell ref="U12:W12"/>
    <mergeCell ref="Y12:AA12"/>
    <mergeCell ref="AD15:AL15"/>
    <mergeCell ref="B16:B18"/>
    <mergeCell ref="D16:G16"/>
    <mergeCell ref="H16:I16"/>
    <mergeCell ref="K16:O16"/>
    <mergeCell ref="Q16:S16"/>
    <mergeCell ref="U16:W16"/>
    <mergeCell ref="Y16:AA16"/>
    <mergeCell ref="AD16:AH16"/>
    <mergeCell ref="AI16:AK16"/>
    <mergeCell ref="D15:G15"/>
    <mergeCell ref="H15:I15"/>
    <mergeCell ref="K15:O15"/>
    <mergeCell ref="Q15:S15"/>
    <mergeCell ref="U15:W15"/>
    <mergeCell ref="Y15:AA15"/>
    <mergeCell ref="AD17:AH17"/>
    <mergeCell ref="AI17:AK17"/>
    <mergeCell ref="D18:G18"/>
    <mergeCell ref="H18:I18"/>
    <mergeCell ref="K18:O18"/>
    <mergeCell ref="Q18:S18"/>
    <mergeCell ref="U18:W18"/>
    <mergeCell ref="Y18:AA18"/>
    <mergeCell ref="AD18:AH18"/>
    <mergeCell ref="AI18:AK18"/>
    <mergeCell ref="D17:G17"/>
    <mergeCell ref="H17:I17"/>
    <mergeCell ref="K17:O17"/>
    <mergeCell ref="Q17:S17"/>
    <mergeCell ref="U17:W17"/>
    <mergeCell ref="Y17:AA17"/>
    <mergeCell ref="U21:W21"/>
    <mergeCell ref="Y21:AA21"/>
    <mergeCell ref="AD19:AH19"/>
    <mergeCell ref="AI19:AK19"/>
    <mergeCell ref="D20:G20"/>
    <mergeCell ref="H20:I20"/>
    <mergeCell ref="K20:O20"/>
    <mergeCell ref="Q20:S20"/>
    <mergeCell ref="U20:W20"/>
    <mergeCell ref="Y20:AA20"/>
    <mergeCell ref="D19:G19"/>
    <mergeCell ref="H19:I19"/>
    <mergeCell ref="K19:O19"/>
    <mergeCell ref="Q19:S19"/>
    <mergeCell ref="U19:W19"/>
    <mergeCell ref="Y19:AA19"/>
    <mergeCell ref="I23:K23"/>
    <mergeCell ref="N23:O23"/>
    <mergeCell ref="C25:G25"/>
    <mergeCell ref="H25:J25"/>
    <mergeCell ref="K25:P25"/>
    <mergeCell ref="Q25:T25"/>
    <mergeCell ref="C21:G21"/>
    <mergeCell ref="H21:I21"/>
    <mergeCell ref="K21:O21"/>
    <mergeCell ref="Q21:S21"/>
    <mergeCell ref="U25:X25"/>
    <mergeCell ref="Y25:AB25"/>
    <mergeCell ref="AD25:AL25"/>
    <mergeCell ref="D26:G26"/>
    <mergeCell ref="H26:I26"/>
    <mergeCell ref="K26:O26"/>
    <mergeCell ref="Q26:S26"/>
    <mergeCell ref="U26:W26"/>
    <mergeCell ref="Y26:AA26"/>
    <mergeCell ref="AD26:AH26"/>
    <mergeCell ref="AI26:AK26"/>
    <mergeCell ref="B27:B29"/>
    <mergeCell ref="D27:G27"/>
    <mergeCell ref="H27:I27"/>
    <mergeCell ref="K27:O27"/>
    <mergeCell ref="Q27:S27"/>
    <mergeCell ref="U27:W27"/>
    <mergeCell ref="Y27:AA27"/>
    <mergeCell ref="AD27:AH27"/>
    <mergeCell ref="AI27:AK27"/>
    <mergeCell ref="AD28:AH28"/>
    <mergeCell ref="AI28:AK28"/>
    <mergeCell ref="D29:G29"/>
    <mergeCell ref="H29:I29"/>
    <mergeCell ref="K29:O29"/>
    <mergeCell ref="Q29:S29"/>
    <mergeCell ref="U29:W29"/>
    <mergeCell ref="Y29:AA29"/>
    <mergeCell ref="AD29:AH29"/>
    <mergeCell ref="AI29:AK29"/>
    <mergeCell ref="D28:G28"/>
    <mergeCell ref="H28:I28"/>
    <mergeCell ref="K28:O28"/>
    <mergeCell ref="Q28:S28"/>
    <mergeCell ref="U28:W28"/>
    <mergeCell ref="Y28:AA28"/>
    <mergeCell ref="C32:G32"/>
    <mergeCell ref="H32:I32"/>
    <mergeCell ref="K32:O32"/>
    <mergeCell ref="Q32:S32"/>
    <mergeCell ref="U32:W32"/>
    <mergeCell ref="Y32:AA32"/>
    <mergeCell ref="AD30:AL31"/>
    <mergeCell ref="D31:G31"/>
    <mergeCell ref="H31:I31"/>
    <mergeCell ref="K31:O31"/>
    <mergeCell ref="Q31:S31"/>
    <mergeCell ref="U31:W31"/>
    <mergeCell ref="Y31:AA31"/>
    <mergeCell ref="D30:G30"/>
    <mergeCell ref="H30:I30"/>
    <mergeCell ref="K30:O30"/>
    <mergeCell ref="Q30:S30"/>
    <mergeCell ref="U30:W30"/>
    <mergeCell ref="Y30:AA30"/>
    <mergeCell ref="AD33:AL33"/>
    <mergeCell ref="B34:B36"/>
    <mergeCell ref="D34:G34"/>
    <mergeCell ref="H34:I34"/>
    <mergeCell ref="K34:O34"/>
    <mergeCell ref="Q34:S34"/>
    <mergeCell ref="U34:W34"/>
    <mergeCell ref="Y34:AA34"/>
    <mergeCell ref="AD34:AH34"/>
    <mergeCell ref="AI34:AK34"/>
    <mergeCell ref="D33:G33"/>
    <mergeCell ref="H33:I33"/>
    <mergeCell ref="K33:O33"/>
    <mergeCell ref="Q33:S33"/>
    <mergeCell ref="U33:W33"/>
    <mergeCell ref="Y33:AA33"/>
    <mergeCell ref="AD35:AH35"/>
    <mergeCell ref="AI35:AK35"/>
    <mergeCell ref="D36:G36"/>
    <mergeCell ref="H36:I36"/>
    <mergeCell ref="K36:O36"/>
    <mergeCell ref="Q36:S36"/>
    <mergeCell ref="U36:W36"/>
    <mergeCell ref="Y36:AA36"/>
    <mergeCell ref="AD36:AH36"/>
    <mergeCell ref="AI36:AK36"/>
    <mergeCell ref="D35:G35"/>
    <mergeCell ref="H35:I35"/>
    <mergeCell ref="K35:O35"/>
    <mergeCell ref="Q35:S35"/>
    <mergeCell ref="U35:W35"/>
    <mergeCell ref="Y35:AA35"/>
    <mergeCell ref="C39:G39"/>
    <mergeCell ref="H39:I39"/>
    <mergeCell ref="K39:O39"/>
    <mergeCell ref="Q39:S39"/>
    <mergeCell ref="U39:W39"/>
    <mergeCell ref="Y39:AA39"/>
    <mergeCell ref="AD37:AH37"/>
    <mergeCell ref="AI37:AK37"/>
    <mergeCell ref="D38:G38"/>
    <mergeCell ref="H38:I38"/>
    <mergeCell ref="K38:O38"/>
    <mergeCell ref="Q38:S38"/>
    <mergeCell ref="U38:W38"/>
    <mergeCell ref="Y38:AA38"/>
    <mergeCell ref="D37:G37"/>
    <mergeCell ref="H37:I37"/>
    <mergeCell ref="K37:O37"/>
    <mergeCell ref="Q37:S37"/>
    <mergeCell ref="U37:W37"/>
    <mergeCell ref="Y37:AA37"/>
    <mergeCell ref="AD44:AH44"/>
    <mergeCell ref="C45:F45"/>
    <mergeCell ref="G45:H45"/>
    <mergeCell ref="O45:P45"/>
    <mergeCell ref="S45:T45"/>
    <mergeCell ref="W45:X45"/>
    <mergeCell ref="AD45:AF45"/>
    <mergeCell ref="B44:F44"/>
    <mergeCell ref="G44:J44"/>
    <mergeCell ref="K44:N44"/>
    <mergeCell ref="O44:R44"/>
    <mergeCell ref="S44:V44"/>
    <mergeCell ref="W44:Z44"/>
    <mergeCell ref="C46:F46"/>
    <mergeCell ref="G46:H46"/>
    <mergeCell ref="O46:P46"/>
    <mergeCell ref="S46:T46"/>
    <mergeCell ref="W46:X46"/>
    <mergeCell ref="C47:F47"/>
    <mergeCell ref="G47:H47"/>
    <mergeCell ref="O47:P47"/>
    <mergeCell ref="S47:T47"/>
    <mergeCell ref="W47:X47"/>
    <mergeCell ref="C48:F48"/>
    <mergeCell ref="G48:H48"/>
    <mergeCell ref="O48:P48"/>
    <mergeCell ref="S48:T48"/>
    <mergeCell ref="W48:X48"/>
    <mergeCell ref="C49:F49"/>
    <mergeCell ref="G49:H49"/>
    <mergeCell ref="O49:P49"/>
    <mergeCell ref="S49:T49"/>
    <mergeCell ref="W49:X49"/>
    <mergeCell ref="C50:F50"/>
    <mergeCell ref="G50:H50"/>
    <mergeCell ref="O50:P50"/>
    <mergeCell ref="S50:T50"/>
    <mergeCell ref="W50:X50"/>
    <mergeCell ref="B51:F51"/>
    <mergeCell ref="G51:H51"/>
    <mergeCell ref="O51:P51"/>
    <mergeCell ref="S51:T51"/>
    <mergeCell ref="W51:X51"/>
  </mergeCells>
  <phoneticPr fontId="3"/>
  <conditionalFormatting sqref="I47:I50 L47:M50 O47:Q47 S47:U47 W47:Y47 Q48:Q50 O49:P49 U48:U50 S49:T49 Y48:Y50 W49:X49">
    <cfRule type="containsErrors" dxfId="18" priority="19">
      <formula>ISERROR(I47)</formula>
    </cfRule>
  </conditionalFormatting>
  <conditionalFormatting sqref="I48:I50 L48:M50 Q48:Q50">
    <cfRule type="containsErrors" dxfId="17" priority="18">
      <formula>ISERROR(I48)</formula>
    </cfRule>
  </conditionalFormatting>
  <conditionalFormatting sqref="Q28:S31 D28:O31 U34:W38 Y34:AA38 D17:G20 U17:W20 Y17:AA20 J17:S17 D10:T13 Q19:S19 J18:P20 Q34:S38 D34:O38">
    <cfRule type="containsErrors" dxfId="16" priority="17">
      <formula>ISERROR(D10)</formula>
    </cfRule>
  </conditionalFormatting>
  <conditionalFormatting sqref="T17:T20">
    <cfRule type="containsErrors" dxfId="15" priority="16">
      <formula>ISERROR(T17)</formula>
    </cfRule>
  </conditionalFormatting>
  <conditionalFormatting sqref="T28:T31">
    <cfRule type="containsErrors" dxfId="14" priority="15">
      <formula>ISERROR(T28)</formula>
    </cfRule>
  </conditionalFormatting>
  <conditionalFormatting sqref="T35:T38">
    <cfRule type="containsErrors" dxfId="13" priority="14">
      <formula>ISERROR(T35)</formula>
    </cfRule>
  </conditionalFormatting>
  <conditionalFormatting sqref="X10:X13">
    <cfRule type="containsErrors" dxfId="12" priority="13">
      <formula>ISERROR(X10)</formula>
    </cfRule>
  </conditionalFormatting>
  <conditionalFormatting sqref="X17:X20">
    <cfRule type="containsErrors" dxfId="11" priority="12">
      <formula>ISERROR(X17)</formula>
    </cfRule>
  </conditionalFormatting>
  <conditionalFormatting sqref="P28:P31">
    <cfRule type="containsErrors" dxfId="10" priority="11">
      <formula>ISERROR(P28)</formula>
    </cfRule>
  </conditionalFormatting>
  <conditionalFormatting sqref="X28:X31">
    <cfRule type="containsErrors" dxfId="9" priority="10">
      <formula>ISERROR(X28)</formula>
    </cfRule>
  </conditionalFormatting>
  <conditionalFormatting sqref="X35:X38">
    <cfRule type="containsErrors" dxfId="8" priority="9">
      <formula>ISERROR(X35)</formula>
    </cfRule>
  </conditionalFormatting>
  <conditionalFormatting sqref="P35:P38">
    <cfRule type="containsErrors" dxfId="7" priority="8">
      <formula>ISERROR(P35)</formula>
    </cfRule>
  </conditionalFormatting>
  <conditionalFormatting sqref="G48:Z50">
    <cfRule type="containsErrors" dxfId="6" priority="7">
      <formula>ISERROR(G48)</formula>
    </cfRule>
  </conditionalFormatting>
  <conditionalFormatting sqref="Y9:AA13 U10:W13">
    <cfRule type="containsErrors" dxfId="5" priority="6">
      <formula>ISERROR(U9)</formula>
    </cfRule>
  </conditionalFormatting>
  <conditionalFormatting sqref="U26:AA31">
    <cfRule type="containsErrors" dxfId="4" priority="5">
      <formula>ISERROR(U26)</formula>
    </cfRule>
  </conditionalFormatting>
  <conditionalFormatting sqref="U8:AA13">
    <cfRule type="containsErrors" dxfId="3" priority="4">
      <formula>ISERROR(U8)</formula>
    </cfRule>
  </conditionalFormatting>
  <conditionalFormatting sqref="K15:S20">
    <cfRule type="containsErrors" dxfId="2" priority="3">
      <formula>ISERROR(K15)</formula>
    </cfRule>
  </conditionalFormatting>
  <conditionalFormatting sqref="G46:Y50">
    <cfRule type="containsErrors" dxfId="1" priority="2">
      <formula>ISERROR(G46)</formula>
    </cfRule>
  </conditionalFormatting>
  <conditionalFormatting sqref="AI11:AK11 AI19:AK19 AI29:AK29 AI37:AK37 AH45 AD45:AF45 G45:Z51">
    <cfRule type="containsErrors" dxfId="0" priority="1">
      <formula>ISERROR(G11)</formula>
    </cfRule>
  </conditionalFormatting>
  <pageMargins left="0.11811023622047245" right="0" top="0.35433070866141736" bottom="0" header="0.31496062992125984" footer="0.31496062992125984"/>
  <headerFooter scaleWithDoc="0" alignWithMargins="0"/>
  <rowBreaks count="1" manualBreakCount="1">
    <brk id="53" min="1" max="6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1B58-527B-49CC-BEBE-8E8D1A678428}">
  <dimension ref="A1:J32"/>
  <sheetViews>
    <sheetView view="pageBreakPreview" zoomScale="115" zoomScaleNormal="100" zoomScaleSheetLayoutView="115" workbookViewId="0">
      <selection activeCell="G15" sqref="G15"/>
    </sheetView>
  </sheetViews>
  <sheetFormatPr defaultRowHeight="13.5"/>
  <cols>
    <col min="1" max="1" width="4.5" style="79" customWidth="1"/>
    <col min="2" max="3" width="26.6640625" style="79" customWidth="1"/>
    <col min="4" max="4" width="7.5" style="79" customWidth="1"/>
    <col min="5" max="6" width="26.6640625" style="79" customWidth="1"/>
    <col min="7" max="7" width="14.6640625" style="79" customWidth="1"/>
    <col min="8" max="8" width="7.5" style="79" customWidth="1"/>
    <col min="9" max="10" width="26.6640625" style="79" customWidth="1"/>
    <col min="11" max="16384" width="9.33203125" style="79"/>
  </cols>
  <sheetData>
    <row r="1" spans="2:10" ht="6.75" customHeight="1"/>
    <row r="2" spans="2:10" ht="19.5">
      <c r="B2" s="201" t="s">
        <v>117</v>
      </c>
      <c r="C2" s="78"/>
    </row>
    <row r="3" spans="2:10" ht="20.25" customHeight="1">
      <c r="E3" s="481"/>
      <c r="F3" s="481"/>
    </row>
    <row r="4" spans="2:10" ht="8.25" customHeight="1">
      <c r="B4" s="202"/>
      <c r="C4" s="203"/>
      <c r="G4" s="482"/>
    </row>
    <row r="5" spans="2:10" ht="17.25" customHeight="1">
      <c r="B5" s="204" t="s">
        <v>118</v>
      </c>
      <c r="C5" s="203"/>
      <c r="E5" s="205"/>
      <c r="F5" s="205"/>
      <c r="G5" s="483"/>
    </row>
    <row r="6" spans="2:10" s="208" customFormat="1" ht="19.5" customHeight="1">
      <c r="B6" s="206" t="s">
        <v>119</v>
      </c>
      <c r="C6" s="207"/>
      <c r="E6" s="209"/>
      <c r="F6" s="209"/>
      <c r="G6" s="210"/>
    </row>
    <row r="7" spans="2:10" s="208" customFormat="1" ht="21" customHeight="1">
      <c r="B7" s="467" t="s">
        <v>120</v>
      </c>
      <c r="C7" s="468"/>
      <c r="E7" s="469" t="s">
        <v>121</v>
      </c>
      <c r="F7" s="470"/>
      <c r="G7" s="211" t="s">
        <v>122</v>
      </c>
      <c r="I7" s="467" t="s">
        <v>123</v>
      </c>
      <c r="J7" s="468"/>
    </row>
    <row r="8" spans="2:10" ht="50.25" customHeight="1">
      <c r="B8" s="479"/>
      <c r="C8" s="480"/>
      <c r="E8" s="473"/>
      <c r="F8" s="474"/>
      <c r="G8" s="212"/>
      <c r="I8" s="473"/>
      <c r="J8" s="474"/>
    </row>
    <row r="9" spans="2:10" ht="50.25" customHeight="1">
      <c r="B9" s="477"/>
      <c r="C9" s="478"/>
      <c r="E9" s="465"/>
      <c r="F9" s="466"/>
      <c r="G9" s="213"/>
      <c r="I9" s="465"/>
      <c r="J9" s="466"/>
    </row>
    <row r="10" spans="2:10" ht="13.5" customHeight="1"/>
    <row r="11" spans="2:10" ht="21.75" customHeight="1">
      <c r="B11" s="214" t="s">
        <v>124</v>
      </c>
      <c r="C11" s="215"/>
      <c r="D11" s="215"/>
      <c r="E11" s="215"/>
      <c r="F11" s="215"/>
      <c r="G11" s="215"/>
      <c r="H11" s="215"/>
      <c r="I11" s="215"/>
      <c r="J11" s="215"/>
    </row>
    <row r="12" spans="2:10" ht="21" customHeight="1">
      <c r="B12" s="467" t="s">
        <v>120</v>
      </c>
      <c r="C12" s="468"/>
      <c r="D12" s="208"/>
      <c r="E12" s="469" t="s">
        <v>121</v>
      </c>
      <c r="F12" s="470"/>
      <c r="G12" s="211" t="s">
        <v>122</v>
      </c>
      <c r="H12" s="208"/>
      <c r="I12" s="471" t="s">
        <v>123</v>
      </c>
      <c r="J12" s="472"/>
    </row>
    <row r="13" spans="2:10" ht="56.25" customHeight="1">
      <c r="B13" s="473"/>
      <c r="C13" s="474"/>
      <c r="E13" s="473"/>
      <c r="F13" s="474"/>
      <c r="G13" s="216"/>
      <c r="I13" s="473"/>
      <c r="J13" s="474"/>
    </row>
    <row r="14" spans="2:10" ht="56.25" customHeight="1">
      <c r="B14" s="475"/>
      <c r="C14" s="476"/>
      <c r="E14" s="475"/>
      <c r="F14" s="476"/>
      <c r="G14" s="217"/>
      <c r="I14" s="475"/>
      <c r="J14" s="476"/>
    </row>
    <row r="15" spans="2:10" ht="56.25" customHeight="1">
      <c r="B15" s="475"/>
      <c r="C15" s="476"/>
      <c r="E15" s="475"/>
      <c r="F15" s="476"/>
      <c r="G15" s="218"/>
      <c r="I15" s="475"/>
      <c r="J15" s="476"/>
    </row>
    <row r="16" spans="2:10" ht="56.25" customHeight="1">
      <c r="B16" s="475"/>
      <c r="C16" s="476"/>
      <c r="E16" s="475"/>
      <c r="F16" s="476"/>
      <c r="G16" s="217"/>
      <c r="I16" s="475"/>
      <c r="J16" s="476"/>
    </row>
    <row r="17" spans="1:10" ht="56.25" customHeight="1">
      <c r="B17" s="465"/>
      <c r="C17" s="466"/>
      <c r="E17" s="465"/>
      <c r="F17" s="466"/>
      <c r="G17" s="213"/>
      <c r="I17" s="465"/>
      <c r="J17" s="466"/>
    </row>
    <row r="18" spans="1:10" ht="7.5" customHeight="1"/>
    <row r="19" spans="1:10" ht="15">
      <c r="A19" s="219" t="s">
        <v>125</v>
      </c>
    </row>
    <row r="20" spans="1:10" ht="19.5" customHeight="1">
      <c r="A20" s="220"/>
    </row>
    <row r="21" spans="1:10" ht="8.25" customHeight="1">
      <c r="A21" s="80"/>
      <c r="B21" s="221"/>
      <c r="C21" s="221"/>
      <c r="D21" s="221"/>
      <c r="E21" s="221"/>
      <c r="F21" s="221"/>
      <c r="G21" s="221"/>
      <c r="H21" s="221"/>
      <c r="I21" s="80"/>
      <c r="J21" s="80"/>
    </row>
    <row r="22" spans="1:10" ht="21.75" customHeight="1">
      <c r="A22" s="80"/>
      <c r="B22" s="214" t="s">
        <v>126</v>
      </c>
      <c r="C22" s="222"/>
    </row>
    <row r="23" spans="1:10" ht="21" customHeight="1">
      <c r="A23" s="80"/>
      <c r="B23" s="467" t="s">
        <v>120</v>
      </c>
      <c r="C23" s="468"/>
      <c r="D23" s="208"/>
      <c r="E23" s="469" t="s">
        <v>121</v>
      </c>
      <c r="F23" s="470"/>
      <c r="G23" s="211" t="s">
        <v>122</v>
      </c>
      <c r="H23" s="208"/>
      <c r="I23" s="471" t="s">
        <v>123</v>
      </c>
      <c r="J23" s="472"/>
    </row>
    <row r="24" spans="1:10" ht="55.5" customHeight="1">
      <c r="A24" s="80"/>
      <c r="B24" s="473"/>
      <c r="C24" s="474"/>
      <c r="E24" s="473"/>
      <c r="F24" s="474"/>
      <c r="G24" s="223"/>
      <c r="I24" s="473"/>
      <c r="J24" s="474"/>
    </row>
    <row r="25" spans="1:10" ht="55.5" customHeight="1">
      <c r="A25" s="80"/>
      <c r="B25" s="465"/>
      <c r="C25" s="466"/>
      <c r="E25" s="465"/>
      <c r="F25" s="466"/>
      <c r="G25" s="213"/>
      <c r="I25" s="465"/>
      <c r="J25" s="466"/>
    </row>
    <row r="26" spans="1:10" ht="20.25" customHeight="1">
      <c r="A26" s="80"/>
      <c r="B26" s="80"/>
      <c r="C26" s="80"/>
      <c r="D26" s="80"/>
      <c r="E26" s="224"/>
      <c r="F26" s="182"/>
      <c r="G26" s="182"/>
      <c r="H26" s="182"/>
      <c r="I26" s="183"/>
      <c r="J26" s="80"/>
    </row>
    <row r="27" spans="1:10" ht="21.75" customHeight="1">
      <c r="A27" s="80"/>
      <c r="B27" s="214" t="s">
        <v>127</v>
      </c>
    </row>
    <row r="28" spans="1:10" ht="21" customHeight="1">
      <c r="A28" s="80"/>
      <c r="B28" s="467" t="s">
        <v>120</v>
      </c>
      <c r="C28" s="468"/>
      <c r="D28" s="208"/>
      <c r="E28" s="469" t="s">
        <v>121</v>
      </c>
      <c r="F28" s="470"/>
      <c r="G28" s="211" t="s">
        <v>122</v>
      </c>
      <c r="H28" s="208"/>
      <c r="I28" s="471" t="s">
        <v>123</v>
      </c>
      <c r="J28" s="472"/>
    </row>
    <row r="29" spans="1:10" ht="55.5" customHeight="1">
      <c r="A29" s="80"/>
      <c r="B29" s="473"/>
      <c r="C29" s="474"/>
      <c r="E29" s="473"/>
      <c r="F29" s="474"/>
      <c r="G29" s="223"/>
      <c r="I29" s="473"/>
      <c r="J29" s="474"/>
    </row>
    <row r="30" spans="1:10" ht="55.5" customHeight="1">
      <c r="A30" s="80"/>
      <c r="B30" s="465"/>
      <c r="C30" s="466"/>
      <c r="E30" s="465"/>
      <c r="F30" s="466"/>
      <c r="G30" s="213"/>
      <c r="I30" s="465"/>
      <c r="J30" s="466"/>
    </row>
    <row r="31" spans="1:10" ht="10.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0" ht="15">
      <c r="A32" s="219" t="s">
        <v>128</v>
      </c>
      <c r="B32" s="80"/>
      <c r="C32" s="80"/>
      <c r="D32" s="80"/>
      <c r="E32" s="80"/>
      <c r="F32" s="80"/>
      <c r="G32" s="80"/>
      <c r="H32" s="80"/>
      <c r="I32" s="80"/>
      <c r="J32" s="80"/>
    </row>
  </sheetData>
  <mergeCells count="47">
    <mergeCell ref="B8:C8"/>
    <mergeCell ref="E8:F8"/>
    <mergeCell ref="I8:J8"/>
    <mergeCell ref="E3:F3"/>
    <mergeCell ref="G4:G5"/>
    <mergeCell ref="B7:C7"/>
    <mergeCell ref="E7:F7"/>
    <mergeCell ref="I7:J7"/>
    <mergeCell ref="B9:C9"/>
    <mergeCell ref="E9:F9"/>
    <mergeCell ref="I9:J9"/>
    <mergeCell ref="B12:C12"/>
    <mergeCell ref="E12:F12"/>
    <mergeCell ref="I12:J12"/>
    <mergeCell ref="B13:C13"/>
    <mergeCell ref="E13:F13"/>
    <mergeCell ref="I13:J13"/>
    <mergeCell ref="B14:C14"/>
    <mergeCell ref="E14:F14"/>
    <mergeCell ref="I14:J14"/>
    <mergeCell ref="B15:C15"/>
    <mergeCell ref="E15:F15"/>
    <mergeCell ref="I15:J15"/>
    <mergeCell ref="B16:C16"/>
    <mergeCell ref="E16:F16"/>
    <mergeCell ref="I16:J16"/>
    <mergeCell ref="B17:C17"/>
    <mergeCell ref="E17:F17"/>
    <mergeCell ref="I17:J17"/>
    <mergeCell ref="B23:C23"/>
    <mergeCell ref="E23:F23"/>
    <mergeCell ref="I23:J23"/>
    <mergeCell ref="B24:C24"/>
    <mergeCell ref="E24:F24"/>
    <mergeCell ref="I24:J24"/>
    <mergeCell ref="B25:C25"/>
    <mergeCell ref="E25:F25"/>
    <mergeCell ref="I25:J25"/>
    <mergeCell ref="B30:C30"/>
    <mergeCell ref="E30:F30"/>
    <mergeCell ref="I30:J30"/>
    <mergeCell ref="B28:C28"/>
    <mergeCell ref="E28:F28"/>
    <mergeCell ref="I28:J28"/>
    <mergeCell ref="B29:C29"/>
    <mergeCell ref="E29:F29"/>
    <mergeCell ref="I29:J29"/>
  </mergeCells>
  <phoneticPr fontId="3"/>
  <pageMargins left="0" right="0" top="0.59055118110236227" bottom="0.19685039370078741" header="0.31496062992125984" footer="0.31496062992125984"/>
  <headerFooter scaleWithDoc="0" alignWithMargins="0"/>
  <rowBreaks count="1" manualBreakCount="1">
    <brk id="2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90C4-E80A-43E1-A84D-982205F59B00}">
  <sheetPr>
    <tabColor rgb="FFFFFF00"/>
  </sheetPr>
  <dimension ref="A1:J32"/>
  <sheetViews>
    <sheetView workbookViewId="0">
      <selection activeCell="I5" sqref="I5"/>
    </sheetView>
  </sheetViews>
  <sheetFormatPr defaultRowHeight="13.5"/>
  <cols>
    <col min="1" max="1" width="4.5" style="238" customWidth="1"/>
    <col min="2" max="3" width="26.6640625" style="238" customWidth="1"/>
    <col min="4" max="4" width="7.5" style="238" customWidth="1"/>
    <col min="5" max="6" width="26.6640625" style="238" customWidth="1"/>
    <col min="7" max="7" width="14.6640625" style="238" customWidth="1"/>
    <col min="8" max="8" width="7.5" style="238" customWidth="1"/>
    <col min="9" max="10" width="26.6640625" style="238" customWidth="1"/>
    <col min="11" max="16384" width="9.33203125" style="238"/>
  </cols>
  <sheetData>
    <row r="1" spans="2:10" ht="6.75" customHeight="1"/>
    <row r="2" spans="2:10" ht="19.5">
      <c r="B2" s="239" t="s">
        <v>117</v>
      </c>
      <c r="C2" s="240"/>
    </row>
    <row r="3" spans="2:10" ht="20.25" customHeight="1">
      <c r="E3" s="773"/>
      <c r="F3" s="773"/>
    </row>
    <row r="4" spans="2:10" ht="8.25" customHeight="1">
      <c r="B4" s="241"/>
      <c r="C4" s="242"/>
      <c r="G4" s="774"/>
    </row>
    <row r="5" spans="2:10" ht="17.25" customHeight="1">
      <c r="B5" s="243" t="s">
        <v>118</v>
      </c>
      <c r="C5" s="242"/>
      <c r="E5" s="244"/>
      <c r="F5" s="244"/>
      <c r="G5" s="775"/>
    </row>
    <row r="6" spans="2:10" s="247" customFormat="1" ht="19.5" customHeight="1">
      <c r="B6" s="245" t="s">
        <v>119</v>
      </c>
      <c r="C6" s="246"/>
      <c r="E6" s="248"/>
      <c r="F6" s="248"/>
      <c r="G6" s="249"/>
    </row>
    <row r="7" spans="2:10" s="247" customFormat="1" ht="21" customHeight="1">
      <c r="B7" s="776" t="s">
        <v>120</v>
      </c>
      <c r="C7" s="777"/>
      <c r="E7" s="778" t="s">
        <v>121</v>
      </c>
      <c r="F7" s="779"/>
      <c r="G7" s="250" t="s">
        <v>122</v>
      </c>
      <c r="I7" s="776" t="s">
        <v>123</v>
      </c>
      <c r="J7" s="777"/>
    </row>
    <row r="8" spans="2:10" ht="51" customHeight="1">
      <c r="B8" s="769" t="s">
        <v>147</v>
      </c>
      <c r="C8" s="770"/>
      <c r="E8" s="771" t="s">
        <v>148</v>
      </c>
      <c r="F8" s="772"/>
      <c r="G8" s="251" t="s">
        <v>149</v>
      </c>
      <c r="I8" s="771" t="s">
        <v>150</v>
      </c>
      <c r="J8" s="772"/>
    </row>
    <row r="9" spans="2:10" ht="36" customHeight="1">
      <c r="B9" s="780"/>
      <c r="C9" s="781"/>
      <c r="E9" s="782"/>
      <c r="F9" s="783"/>
      <c r="G9" s="252"/>
      <c r="I9" s="782" t="s">
        <v>151</v>
      </c>
      <c r="J9" s="783"/>
    </row>
    <row r="10" spans="2:10" ht="13.5" customHeight="1"/>
    <row r="11" spans="2:10" ht="21.75" customHeight="1">
      <c r="B11" s="253" t="s">
        <v>124</v>
      </c>
      <c r="C11" s="254"/>
      <c r="D11" s="254"/>
      <c r="E11" s="254"/>
      <c r="F11" s="254"/>
      <c r="G11" s="254"/>
      <c r="H11" s="254"/>
      <c r="I11" s="254"/>
      <c r="J11" s="254"/>
    </row>
    <row r="12" spans="2:10" ht="21" customHeight="1">
      <c r="B12" s="776" t="s">
        <v>120</v>
      </c>
      <c r="C12" s="777"/>
      <c r="D12" s="247"/>
      <c r="E12" s="778" t="s">
        <v>121</v>
      </c>
      <c r="F12" s="779"/>
      <c r="G12" s="250" t="s">
        <v>122</v>
      </c>
      <c r="H12" s="247"/>
      <c r="I12" s="784" t="s">
        <v>123</v>
      </c>
      <c r="J12" s="785"/>
    </row>
    <row r="13" spans="2:10" ht="78" customHeight="1">
      <c r="B13" s="771" t="s">
        <v>152</v>
      </c>
      <c r="C13" s="772"/>
      <c r="E13" s="771" t="s">
        <v>153</v>
      </c>
      <c r="F13" s="772"/>
      <c r="G13" s="255" t="s">
        <v>154</v>
      </c>
      <c r="I13" s="771" t="s">
        <v>155</v>
      </c>
      <c r="J13" s="772"/>
    </row>
    <row r="14" spans="2:10" ht="45.75" customHeight="1">
      <c r="B14" s="786" t="s">
        <v>156</v>
      </c>
      <c r="C14" s="787"/>
      <c r="E14" s="786" t="s">
        <v>157</v>
      </c>
      <c r="F14" s="787"/>
      <c r="G14" s="256" t="s">
        <v>158</v>
      </c>
      <c r="I14" s="786" t="s">
        <v>159</v>
      </c>
      <c r="J14" s="787"/>
    </row>
    <row r="15" spans="2:10" ht="64.5" customHeight="1">
      <c r="B15" s="786" t="s">
        <v>160</v>
      </c>
      <c r="C15" s="787"/>
      <c r="E15" s="786" t="s">
        <v>161</v>
      </c>
      <c r="F15" s="787"/>
      <c r="G15" s="257" t="s">
        <v>154</v>
      </c>
      <c r="I15" s="786" t="s">
        <v>162</v>
      </c>
      <c r="J15" s="787"/>
    </row>
    <row r="16" spans="2:10" ht="66.75" customHeight="1">
      <c r="B16" s="786" t="s">
        <v>163</v>
      </c>
      <c r="C16" s="787"/>
      <c r="E16" s="786" t="s">
        <v>164</v>
      </c>
      <c r="F16" s="787"/>
      <c r="G16" s="256" t="s">
        <v>158</v>
      </c>
      <c r="I16" s="786" t="s">
        <v>165</v>
      </c>
      <c r="J16" s="787"/>
    </row>
    <row r="17" spans="1:10" ht="48.75" customHeight="1">
      <c r="B17" s="782" t="s">
        <v>166</v>
      </c>
      <c r="C17" s="783"/>
      <c r="E17" s="782" t="s">
        <v>167</v>
      </c>
      <c r="F17" s="783"/>
      <c r="G17" s="252" t="s">
        <v>149</v>
      </c>
      <c r="I17" s="782" t="s">
        <v>168</v>
      </c>
      <c r="J17" s="783"/>
    </row>
    <row r="18" spans="1:10" ht="7.5" customHeight="1"/>
    <row r="19" spans="1:10" ht="15">
      <c r="A19" s="219" t="s">
        <v>125</v>
      </c>
    </row>
    <row r="20" spans="1:10" ht="19.5" customHeight="1">
      <c r="A20" s="220"/>
    </row>
    <row r="21" spans="1:10" ht="8.25" customHeight="1">
      <c r="A21" s="258"/>
      <c r="B21" s="259"/>
      <c r="C21" s="259"/>
      <c r="D21" s="259"/>
      <c r="E21" s="259"/>
      <c r="F21" s="259"/>
      <c r="G21" s="259"/>
      <c r="H21" s="259"/>
      <c r="I21" s="258"/>
      <c r="J21" s="258"/>
    </row>
    <row r="22" spans="1:10" ht="21.75" customHeight="1">
      <c r="A22" s="258"/>
      <c r="B22" s="253" t="s">
        <v>126</v>
      </c>
      <c r="C22" s="260"/>
    </row>
    <row r="23" spans="1:10" ht="21" customHeight="1">
      <c r="A23" s="258"/>
      <c r="B23" s="776" t="s">
        <v>120</v>
      </c>
      <c r="C23" s="777"/>
      <c r="D23" s="247"/>
      <c r="E23" s="778" t="s">
        <v>121</v>
      </c>
      <c r="F23" s="779"/>
      <c r="G23" s="250" t="s">
        <v>122</v>
      </c>
      <c r="H23" s="247"/>
      <c r="I23" s="784" t="s">
        <v>123</v>
      </c>
      <c r="J23" s="785"/>
    </row>
    <row r="24" spans="1:10" ht="57" customHeight="1">
      <c r="A24" s="258"/>
      <c r="B24" s="771" t="s">
        <v>169</v>
      </c>
      <c r="C24" s="772"/>
      <c r="E24" s="771" t="s">
        <v>170</v>
      </c>
      <c r="F24" s="772"/>
      <c r="G24" s="261" t="s">
        <v>158</v>
      </c>
      <c r="I24" s="771" t="s">
        <v>171</v>
      </c>
      <c r="J24" s="772"/>
    </row>
    <row r="25" spans="1:10" ht="57" customHeight="1">
      <c r="A25" s="258"/>
      <c r="B25" s="782" t="s">
        <v>172</v>
      </c>
      <c r="C25" s="783"/>
      <c r="E25" s="782" t="s">
        <v>173</v>
      </c>
      <c r="F25" s="783"/>
      <c r="G25" s="252" t="s">
        <v>174</v>
      </c>
      <c r="I25" s="782" t="s">
        <v>175</v>
      </c>
      <c r="J25" s="783"/>
    </row>
    <row r="26" spans="1:10" ht="20.25" customHeight="1">
      <c r="A26" s="258"/>
      <c r="B26" s="258"/>
      <c r="C26" s="258"/>
      <c r="D26" s="258"/>
      <c r="E26" s="224"/>
      <c r="F26" s="182"/>
      <c r="G26" s="182"/>
      <c r="H26" s="182"/>
      <c r="I26" s="183"/>
      <c r="J26" s="258"/>
    </row>
    <row r="27" spans="1:10" ht="21.75" customHeight="1">
      <c r="A27" s="258"/>
      <c r="B27" s="253" t="s">
        <v>127</v>
      </c>
    </row>
    <row r="28" spans="1:10" ht="21" customHeight="1">
      <c r="A28" s="258"/>
      <c r="B28" s="776" t="s">
        <v>120</v>
      </c>
      <c r="C28" s="777"/>
      <c r="D28" s="247"/>
      <c r="E28" s="778" t="s">
        <v>121</v>
      </c>
      <c r="F28" s="779"/>
      <c r="G28" s="250" t="s">
        <v>122</v>
      </c>
      <c r="H28" s="247"/>
      <c r="I28" s="784" t="s">
        <v>123</v>
      </c>
      <c r="J28" s="785"/>
    </row>
    <row r="29" spans="1:10" ht="54.75" customHeight="1">
      <c r="A29" s="258"/>
      <c r="B29" s="771" t="s">
        <v>176</v>
      </c>
      <c r="C29" s="772"/>
      <c r="E29" s="771" t="s">
        <v>177</v>
      </c>
      <c r="F29" s="772"/>
      <c r="G29" s="261" t="s">
        <v>149</v>
      </c>
      <c r="I29" s="771" t="s">
        <v>178</v>
      </c>
      <c r="J29" s="772"/>
    </row>
    <row r="30" spans="1:10" ht="54.75" customHeight="1">
      <c r="A30" s="258"/>
      <c r="B30" s="782" t="s">
        <v>179</v>
      </c>
      <c r="C30" s="783"/>
      <c r="E30" s="782" t="s">
        <v>180</v>
      </c>
      <c r="F30" s="783"/>
      <c r="G30" s="252" t="s">
        <v>174</v>
      </c>
      <c r="I30" s="782" t="s">
        <v>181</v>
      </c>
      <c r="J30" s="783"/>
    </row>
    <row r="31" spans="1:10" ht="10.5" customHeight="1">
      <c r="A31" s="258"/>
      <c r="B31" s="258"/>
      <c r="C31" s="258"/>
      <c r="D31" s="258"/>
      <c r="E31" s="258"/>
      <c r="F31" s="258"/>
      <c r="G31" s="258"/>
      <c r="H31" s="258"/>
      <c r="I31" s="258"/>
      <c r="J31" s="258"/>
    </row>
    <row r="32" spans="1:10" ht="15">
      <c r="A32" s="219" t="s">
        <v>128</v>
      </c>
      <c r="B32" s="258"/>
      <c r="C32" s="258"/>
      <c r="D32" s="258"/>
      <c r="E32" s="258"/>
      <c r="F32" s="258"/>
      <c r="G32" s="258"/>
      <c r="H32" s="258"/>
      <c r="I32" s="258"/>
      <c r="J32" s="258"/>
    </row>
  </sheetData>
  <mergeCells count="47">
    <mergeCell ref="B30:C30"/>
    <mergeCell ref="E30:F30"/>
    <mergeCell ref="I30:J30"/>
    <mergeCell ref="B28:C28"/>
    <mergeCell ref="E28:F28"/>
    <mergeCell ref="I28:J28"/>
    <mergeCell ref="B29:C29"/>
    <mergeCell ref="E29:F29"/>
    <mergeCell ref="I29:J29"/>
    <mergeCell ref="B24:C24"/>
    <mergeCell ref="E24:F24"/>
    <mergeCell ref="I24:J24"/>
    <mergeCell ref="B25:C25"/>
    <mergeCell ref="E25:F25"/>
    <mergeCell ref="I25:J25"/>
    <mergeCell ref="B17:C17"/>
    <mergeCell ref="E17:F17"/>
    <mergeCell ref="I17:J17"/>
    <mergeCell ref="B23:C23"/>
    <mergeCell ref="E23:F23"/>
    <mergeCell ref="I23:J23"/>
    <mergeCell ref="B15:C15"/>
    <mergeCell ref="E15:F15"/>
    <mergeCell ref="I15:J15"/>
    <mergeCell ref="B16:C16"/>
    <mergeCell ref="E16:F16"/>
    <mergeCell ref="I16:J16"/>
    <mergeCell ref="B13:C13"/>
    <mergeCell ref="E13:F13"/>
    <mergeCell ref="I13:J13"/>
    <mergeCell ref="B14:C14"/>
    <mergeCell ref="E14:F14"/>
    <mergeCell ref="I14:J14"/>
    <mergeCell ref="B9:C9"/>
    <mergeCell ref="E9:F9"/>
    <mergeCell ref="I9:J9"/>
    <mergeCell ref="B12:C12"/>
    <mergeCell ref="E12:F12"/>
    <mergeCell ref="I12:J12"/>
    <mergeCell ref="B8:C8"/>
    <mergeCell ref="E8:F8"/>
    <mergeCell ref="I8:J8"/>
    <mergeCell ref="E3:F3"/>
    <mergeCell ref="G4:G5"/>
    <mergeCell ref="B7:C7"/>
    <mergeCell ref="E7:F7"/>
    <mergeCell ref="I7:J7"/>
  </mergeCells>
  <phoneticPr fontId="3"/>
  <pageMargins left="0" right="0" top="0.59055118110236227" bottom="0.19685039370078741" header="0.31496062992125984" footer="0.31496062992125984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ADC9-02C6-4057-8909-31FE1AED9EC9}">
  <sheetPr>
    <pageSetUpPr fitToPage="1"/>
  </sheetPr>
  <dimension ref="A1:T36"/>
  <sheetViews>
    <sheetView showGridLines="0" view="pageBreakPreview" zoomScale="75" zoomScaleNormal="75" zoomScaleSheetLayoutView="75" workbookViewId="0">
      <selection activeCell="D8" sqref="D8:F8"/>
    </sheetView>
  </sheetViews>
  <sheetFormatPr defaultColWidth="5.6640625" defaultRowHeight="15" customHeight="1"/>
  <cols>
    <col min="1" max="1" width="8.1640625" style="44" customWidth="1"/>
    <col min="2" max="2" width="4.5" style="44" customWidth="1"/>
    <col min="3" max="3" width="5.6640625" style="44" customWidth="1"/>
    <col min="4" max="6" width="5.83203125" style="44" customWidth="1"/>
    <col min="7" max="9" width="6" style="44" customWidth="1"/>
    <col min="10" max="10" width="5.6640625" style="44" customWidth="1"/>
    <col min="11" max="11" width="4.83203125" style="44" customWidth="1"/>
    <col min="12" max="13" width="5.6640625" style="44" customWidth="1"/>
    <col min="14" max="16" width="5.83203125" style="44" customWidth="1"/>
    <col min="17" max="21" width="5.6640625" style="44"/>
    <col min="22" max="22" width="1.5" style="44" customWidth="1"/>
    <col min="23" max="256" width="5.6640625" style="44"/>
    <col min="257" max="257" width="8.1640625" style="44" customWidth="1"/>
    <col min="258" max="258" width="4.5" style="44" customWidth="1"/>
    <col min="259" max="259" width="5.6640625" style="44"/>
    <col min="260" max="262" width="5.83203125" style="44" customWidth="1"/>
    <col min="263" max="265" width="6" style="44" customWidth="1"/>
    <col min="266" max="266" width="5.6640625" style="44"/>
    <col min="267" max="267" width="4.83203125" style="44" customWidth="1"/>
    <col min="268" max="269" width="5.6640625" style="44"/>
    <col min="270" max="272" width="5.83203125" style="44" customWidth="1"/>
    <col min="273" max="277" width="5.6640625" style="44"/>
    <col min="278" max="278" width="1.5" style="44" customWidth="1"/>
    <col min="279" max="512" width="5.6640625" style="44"/>
    <col min="513" max="513" width="8.1640625" style="44" customWidth="1"/>
    <col min="514" max="514" width="4.5" style="44" customWidth="1"/>
    <col min="515" max="515" width="5.6640625" style="44"/>
    <col min="516" max="518" width="5.83203125" style="44" customWidth="1"/>
    <col min="519" max="521" width="6" style="44" customWidth="1"/>
    <col min="522" max="522" width="5.6640625" style="44"/>
    <col min="523" max="523" width="4.83203125" style="44" customWidth="1"/>
    <col min="524" max="525" width="5.6640625" style="44"/>
    <col min="526" max="528" width="5.83203125" style="44" customWidth="1"/>
    <col min="529" max="533" width="5.6640625" style="44"/>
    <col min="534" max="534" width="1.5" style="44" customWidth="1"/>
    <col min="535" max="768" width="5.6640625" style="44"/>
    <col min="769" max="769" width="8.1640625" style="44" customWidth="1"/>
    <col min="770" max="770" width="4.5" style="44" customWidth="1"/>
    <col min="771" max="771" width="5.6640625" style="44"/>
    <col min="772" max="774" width="5.83203125" style="44" customWidth="1"/>
    <col min="775" max="777" width="6" style="44" customWidth="1"/>
    <col min="778" max="778" width="5.6640625" style="44"/>
    <col min="779" max="779" width="4.83203125" style="44" customWidth="1"/>
    <col min="780" max="781" width="5.6640625" style="44"/>
    <col min="782" max="784" width="5.83203125" style="44" customWidth="1"/>
    <col min="785" max="789" width="5.6640625" style="44"/>
    <col min="790" max="790" width="1.5" style="44" customWidth="1"/>
    <col min="791" max="1024" width="5.6640625" style="44"/>
    <col min="1025" max="1025" width="8.1640625" style="44" customWidth="1"/>
    <col min="1026" max="1026" width="4.5" style="44" customWidth="1"/>
    <col min="1027" max="1027" width="5.6640625" style="44"/>
    <col min="1028" max="1030" width="5.83203125" style="44" customWidth="1"/>
    <col min="1031" max="1033" width="6" style="44" customWidth="1"/>
    <col min="1034" max="1034" width="5.6640625" style="44"/>
    <col min="1035" max="1035" width="4.83203125" style="44" customWidth="1"/>
    <col min="1036" max="1037" width="5.6640625" style="44"/>
    <col min="1038" max="1040" width="5.83203125" style="44" customWidth="1"/>
    <col min="1041" max="1045" width="5.6640625" style="44"/>
    <col min="1046" max="1046" width="1.5" style="44" customWidth="1"/>
    <col min="1047" max="1280" width="5.6640625" style="44"/>
    <col min="1281" max="1281" width="8.1640625" style="44" customWidth="1"/>
    <col min="1282" max="1282" width="4.5" style="44" customWidth="1"/>
    <col min="1283" max="1283" width="5.6640625" style="44"/>
    <col min="1284" max="1286" width="5.83203125" style="44" customWidth="1"/>
    <col min="1287" max="1289" width="6" style="44" customWidth="1"/>
    <col min="1290" max="1290" width="5.6640625" style="44"/>
    <col min="1291" max="1291" width="4.83203125" style="44" customWidth="1"/>
    <col min="1292" max="1293" width="5.6640625" style="44"/>
    <col min="1294" max="1296" width="5.83203125" style="44" customWidth="1"/>
    <col min="1297" max="1301" width="5.6640625" style="44"/>
    <col min="1302" max="1302" width="1.5" style="44" customWidth="1"/>
    <col min="1303" max="1536" width="5.6640625" style="44"/>
    <col min="1537" max="1537" width="8.1640625" style="44" customWidth="1"/>
    <col min="1538" max="1538" width="4.5" style="44" customWidth="1"/>
    <col min="1539" max="1539" width="5.6640625" style="44"/>
    <col min="1540" max="1542" width="5.83203125" style="44" customWidth="1"/>
    <col min="1543" max="1545" width="6" style="44" customWidth="1"/>
    <col min="1546" max="1546" width="5.6640625" style="44"/>
    <col min="1547" max="1547" width="4.83203125" style="44" customWidth="1"/>
    <col min="1548" max="1549" width="5.6640625" style="44"/>
    <col min="1550" max="1552" width="5.83203125" style="44" customWidth="1"/>
    <col min="1553" max="1557" width="5.6640625" style="44"/>
    <col min="1558" max="1558" width="1.5" style="44" customWidth="1"/>
    <col min="1559" max="1792" width="5.6640625" style="44"/>
    <col min="1793" max="1793" width="8.1640625" style="44" customWidth="1"/>
    <col min="1794" max="1794" width="4.5" style="44" customWidth="1"/>
    <col min="1795" max="1795" width="5.6640625" style="44"/>
    <col min="1796" max="1798" width="5.83203125" style="44" customWidth="1"/>
    <col min="1799" max="1801" width="6" style="44" customWidth="1"/>
    <col min="1802" max="1802" width="5.6640625" style="44"/>
    <col min="1803" max="1803" width="4.83203125" style="44" customWidth="1"/>
    <col min="1804" max="1805" width="5.6640625" style="44"/>
    <col min="1806" max="1808" width="5.83203125" style="44" customWidth="1"/>
    <col min="1809" max="1813" width="5.6640625" style="44"/>
    <col min="1814" max="1814" width="1.5" style="44" customWidth="1"/>
    <col min="1815" max="2048" width="5.6640625" style="44"/>
    <col min="2049" max="2049" width="8.1640625" style="44" customWidth="1"/>
    <col min="2050" max="2050" width="4.5" style="44" customWidth="1"/>
    <col min="2051" max="2051" width="5.6640625" style="44"/>
    <col min="2052" max="2054" width="5.83203125" style="44" customWidth="1"/>
    <col min="2055" max="2057" width="6" style="44" customWidth="1"/>
    <col min="2058" max="2058" width="5.6640625" style="44"/>
    <col min="2059" max="2059" width="4.83203125" style="44" customWidth="1"/>
    <col min="2060" max="2061" width="5.6640625" style="44"/>
    <col min="2062" max="2064" width="5.83203125" style="44" customWidth="1"/>
    <col min="2065" max="2069" width="5.6640625" style="44"/>
    <col min="2070" max="2070" width="1.5" style="44" customWidth="1"/>
    <col min="2071" max="2304" width="5.6640625" style="44"/>
    <col min="2305" max="2305" width="8.1640625" style="44" customWidth="1"/>
    <col min="2306" max="2306" width="4.5" style="44" customWidth="1"/>
    <col min="2307" max="2307" width="5.6640625" style="44"/>
    <col min="2308" max="2310" width="5.83203125" style="44" customWidth="1"/>
    <col min="2311" max="2313" width="6" style="44" customWidth="1"/>
    <col min="2314" max="2314" width="5.6640625" style="44"/>
    <col min="2315" max="2315" width="4.83203125" style="44" customWidth="1"/>
    <col min="2316" max="2317" width="5.6640625" style="44"/>
    <col min="2318" max="2320" width="5.83203125" style="44" customWidth="1"/>
    <col min="2321" max="2325" width="5.6640625" style="44"/>
    <col min="2326" max="2326" width="1.5" style="44" customWidth="1"/>
    <col min="2327" max="2560" width="5.6640625" style="44"/>
    <col min="2561" max="2561" width="8.1640625" style="44" customWidth="1"/>
    <col min="2562" max="2562" width="4.5" style="44" customWidth="1"/>
    <col min="2563" max="2563" width="5.6640625" style="44"/>
    <col min="2564" max="2566" width="5.83203125" style="44" customWidth="1"/>
    <col min="2567" max="2569" width="6" style="44" customWidth="1"/>
    <col min="2570" max="2570" width="5.6640625" style="44"/>
    <col min="2571" max="2571" width="4.83203125" style="44" customWidth="1"/>
    <col min="2572" max="2573" width="5.6640625" style="44"/>
    <col min="2574" max="2576" width="5.83203125" style="44" customWidth="1"/>
    <col min="2577" max="2581" width="5.6640625" style="44"/>
    <col min="2582" max="2582" width="1.5" style="44" customWidth="1"/>
    <col min="2583" max="2816" width="5.6640625" style="44"/>
    <col min="2817" max="2817" width="8.1640625" style="44" customWidth="1"/>
    <col min="2818" max="2818" width="4.5" style="44" customWidth="1"/>
    <col min="2819" max="2819" width="5.6640625" style="44"/>
    <col min="2820" max="2822" width="5.83203125" style="44" customWidth="1"/>
    <col min="2823" max="2825" width="6" style="44" customWidth="1"/>
    <col min="2826" max="2826" width="5.6640625" style="44"/>
    <col min="2827" max="2827" width="4.83203125" style="44" customWidth="1"/>
    <col min="2828" max="2829" width="5.6640625" style="44"/>
    <col min="2830" max="2832" width="5.83203125" style="44" customWidth="1"/>
    <col min="2833" max="2837" width="5.6640625" style="44"/>
    <col min="2838" max="2838" width="1.5" style="44" customWidth="1"/>
    <col min="2839" max="3072" width="5.6640625" style="44"/>
    <col min="3073" max="3073" width="8.1640625" style="44" customWidth="1"/>
    <col min="3074" max="3074" width="4.5" style="44" customWidth="1"/>
    <col min="3075" max="3075" width="5.6640625" style="44"/>
    <col min="3076" max="3078" width="5.83203125" style="44" customWidth="1"/>
    <col min="3079" max="3081" width="6" style="44" customWidth="1"/>
    <col min="3082" max="3082" width="5.6640625" style="44"/>
    <col min="3083" max="3083" width="4.83203125" style="44" customWidth="1"/>
    <col min="3084" max="3085" width="5.6640625" style="44"/>
    <col min="3086" max="3088" width="5.83203125" style="44" customWidth="1"/>
    <col min="3089" max="3093" width="5.6640625" style="44"/>
    <col min="3094" max="3094" width="1.5" style="44" customWidth="1"/>
    <col min="3095" max="3328" width="5.6640625" style="44"/>
    <col min="3329" max="3329" width="8.1640625" style="44" customWidth="1"/>
    <col min="3330" max="3330" width="4.5" style="44" customWidth="1"/>
    <col min="3331" max="3331" width="5.6640625" style="44"/>
    <col min="3332" max="3334" width="5.83203125" style="44" customWidth="1"/>
    <col min="3335" max="3337" width="6" style="44" customWidth="1"/>
    <col min="3338" max="3338" width="5.6640625" style="44"/>
    <col min="3339" max="3339" width="4.83203125" style="44" customWidth="1"/>
    <col min="3340" max="3341" width="5.6640625" style="44"/>
    <col min="3342" max="3344" width="5.83203125" style="44" customWidth="1"/>
    <col min="3345" max="3349" width="5.6640625" style="44"/>
    <col min="3350" max="3350" width="1.5" style="44" customWidth="1"/>
    <col min="3351" max="3584" width="5.6640625" style="44"/>
    <col min="3585" max="3585" width="8.1640625" style="44" customWidth="1"/>
    <col min="3586" max="3586" width="4.5" style="44" customWidth="1"/>
    <col min="3587" max="3587" width="5.6640625" style="44"/>
    <col min="3588" max="3590" width="5.83203125" style="44" customWidth="1"/>
    <col min="3591" max="3593" width="6" style="44" customWidth="1"/>
    <col min="3594" max="3594" width="5.6640625" style="44"/>
    <col min="3595" max="3595" width="4.83203125" style="44" customWidth="1"/>
    <col min="3596" max="3597" width="5.6640625" style="44"/>
    <col min="3598" max="3600" width="5.83203125" style="44" customWidth="1"/>
    <col min="3601" max="3605" width="5.6640625" style="44"/>
    <col min="3606" max="3606" width="1.5" style="44" customWidth="1"/>
    <col min="3607" max="3840" width="5.6640625" style="44"/>
    <col min="3841" max="3841" width="8.1640625" style="44" customWidth="1"/>
    <col min="3842" max="3842" width="4.5" style="44" customWidth="1"/>
    <col min="3843" max="3843" width="5.6640625" style="44"/>
    <col min="3844" max="3846" width="5.83203125" style="44" customWidth="1"/>
    <col min="3847" max="3849" width="6" style="44" customWidth="1"/>
    <col min="3850" max="3850" width="5.6640625" style="44"/>
    <col min="3851" max="3851" width="4.83203125" style="44" customWidth="1"/>
    <col min="3852" max="3853" width="5.6640625" style="44"/>
    <col min="3854" max="3856" width="5.83203125" style="44" customWidth="1"/>
    <col min="3857" max="3861" width="5.6640625" style="44"/>
    <col min="3862" max="3862" width="1.5" style="44" customWidth="1"/>
    <col min="3863" max="4096" width="5.6640625" style="44"/>
    <col min="4097" max="4097" width="8.1640625" style="44" customWidth="1"/>
    <col min="4098" max="4098" width="4.5" style="44" customWidth="1"/>
    <col min="4099" max="4099" width="5.6640625" style="44"/>
    <col min="4100" max="4102" width="5.83203125" style="44" customWidth="1"/>
    <col min="4103" max="4105" width="6" style="44" customWidth="1"/>
    <col min="4106" max="4106" width="5.6640625" style="44"/>
    <col min="4107" max="4107" width="4.83203125" style="44" customWidth="1"/>
    <col min="4108" max="4109" width="5.6640625" style="44"/>
    <col min="4110" max="4112" width="5.83203125" style="44" customWidth="1"/>
    <col min="4113" max="4117" width="5.6640625" style="44"/>
    <col min="4118" max="4118" width="1.5" style="44" customWidth="1"/>
    <col min="4119" max="4352" width="5.6640625" style="44"/>
    <col min="4353" max="4353" width="8.1640625" style="44" customWidth="1"/>
    <col min="4354" max="4354" width="4.5" style="44" customWidth="1"/>
    <col min="4355" max="4355" width="5.6640625" style="44"/>
    <col min="4356" max="4358" width="5.83203125" style="44" customWidth="1"/>
    <col min="4359" max="4361" width="6" style="44" customWidth="1"/>
    <col min="4362" max="4362" width="5.6640625" style="44"/>
    <col min="4363" max="4363" width="4.83203125" style="44" customWidth="1"/>
    <col min="4364" max="4365" width="5.6640625" style="44"/>
    <col min="4366" max="4368" width="5.83203125" style="44" customWidth="1"/>
    <col min="4369" max="4373" width="5.6640625" style="44"/>
    <col min="4374" max="4374" width="1.5" style="44" customWidth="1"/>
    <col min="4375" max="4608" width="5.6640625" style="44"/>
    <col min="4609" max="4609" width="8.1640625" style="44" customWidth="1"/>
    <col min="4610" max="4610" width="4.5" style="44" customWidth="1"/>
    <col min="4611" max="4611" width="5.6640625" style="44"/>
    <col min="4612" max="4614" width="5.83203125" style="44" customWidth="1"/>
    <col min="4615" max="4617" width="6" style="44" customWidth="1"/>
    <col min="4618" max="4618" width="5.6640625" style="44"/>
    <col min="4619" max="4619" width="4.83203125" style="44" customWidth="1"/>
    <col min="4620" max="4621" width="5.6640625" style="44"/>
    <col min="4622" max="4624" width="5.83203125" style="44" customWidth="1"/>
    <col min="4625" max="4629" width="5.6640625" style="44"/>
    <col min="4630" max="4630" width="1.5" style="44" customWidth="1"/>
    <col min="4631" max="4864" width="5.6640625" style="44"/>
    <col min="4865" max="4865" width="8.1640625" style="44" customWidth="1"/>
    <col min="4866" max="4866" width="4.5" style="44" customWidth="1"/>
    <col min="4867" max="4867" width="5.6640625" style="44"/>
    <col min="4868" max="4870" width="5.83203125" style="44" customWidth="1"/>
    <col min="4871" max="4873" width="6" style="44" customWidth="1"/>
    <col min="4874" max="4874" width="5.6640625" style="44"/>
    <col min="4875" max="4875" width="4.83203125" style="44" customWidth="1"/>
    <col min="4876" max="4877" width="5.6640625" style="44"/>
    <col min="4878" max="4880" width="5.83203125" style="44" customWidth="1"/>
    <col min="4881" max="4885" width="5.6640625" style="44"/>
    <col min="4886" max="4886" width="1.5" style="44" customWidth="1"/>
    <col min="4887" max="5120" width="5.6640625" style="44"/>
    <col min="5121" max="5121" width="8.1640625" style="44" customWidth="1"/>
    <col min="5122" max="5122" width="4.5" style="44" customWidth="1"/>
    <col min="5123" max="5123" width="5.6640625" style="44"/>
    <col min="5124" max="5126" width="5.83203125" style="44" customWidth="1"/>
    <col min="5127" max="5129" width="6" style="44" customWidth="1"/>
    <col min="5130" max="5130" width="5.6640625" style="44"/>
    <col min="5131" max="5131" width="4.83203125" style="44" customWidth="1"/>
    <col min="5132" max="5133" width="5.6640625" style="44"/>
    <col min="5134" max="5136" width="5.83203125" style="44" customWidth="1"/>
    <col min="5137" max="5141" width="5.6640625" style="44"/>
    <col min="5142" max="5142" width="1.5" style="44" customWidth="1"/>
    <col min="5143" max="5376" width="5.6640625" style="44"/>
    <col min="5377" max="5377" width="8.1640625" style="44" customWidth="1"/>
    <col min="5378" max="5378" width="4.5" style="44" customWidth="1"/>
    <col min="5379" max="5379" width="5.6640625" style="44"/>
    <col min="5380" max="5382" width="5.83203125" style="44" customWidth="1"/>
    <col min="5383" max="5385" width="6" style="44" customWidth="1"/>
    <col min="5386" max="5386" width="5.6640625" style="44"/>
    <col min="5387" max="5387" width="4.83203125" style="44" customWidth="1"/>
    <col min="5388" max="5389" width="5.6640625" style="44"/>
    <col min="5390" max="5392" width="5.83203125" style="44" customWidth="1"/>
    <col min="5393" max="5397" width="5.6640625" style="44"/>
    <col min="5398" max="5398" width="1.5" style="44" customWidth="1"/>
    <col min="5399" max="5632" width="5.6640625" style="44"/>
    <col min="5633" max="5633" width="8.1640625" style="44" customWidth="1"/>
    <col min="5634" max="5634" width="4.5" style="44" customWidth="1"/>
    <col min="5635" max="5635" width="5.6640625" style="44"/>
    <col min="5636" max="5638" width="5.83203125" style="44" customWidth="1"/>
    <col min="5639" max="5641" width="6" style="44" customWidth="1"/>
    <col min="5642" max="5642" width="5.6640625" style="44"/>
    <col min="5643" max="5643" width="4.83203125" style="44" customWidth="1"/>
    <col min="5644" max="5645" width="5.6640625" style="44"/>
    <col min="5646" max="5648" width="5.83203125" style="44" customWidth="1"/>
    <col min="5649" max="5653" width="5.6640625" style="44"/>
    <col min="5654" max="5654" width="1.5" style="44" customWidth="1"/>
    <col min="5655" max="5888" width="5.6640625" style="44"/>
    <col min="5889" max="5889" width="8.1640625" style="44" customWidth="1"/>
    <col min="5890" max="5890" width="4.5" style="44" customWidth="1"/>
    <col min="5891" max="5891" width="5.6640625" style="44"/>
    <col min="5892" max="5894" width="5.83203125" style="44" customWidth="1"/>
    <col min="5895" max="5897" width="6" style="44" customWidth="1"/>
    <col min="5898" max="5898" width="5.6640625" style="44"/>
    <col min="5899" max="5899" width="4.83203125" style="44" customWidth="1"/>
    <col min="5900" max="5901" width="5.6640625" style="44"/>
    <col min="5902" max="5904" width="5.83203125" style="44" customWidth="1"/>
    <col min="5905" max="5909" width="5.6640625" style="44"/>
    <col min="5910" max="5910" width="1.5" style="44" customWidth="1"/>
    <col min="5911" max="6144" width="5.6640625" style="44"/>
    <col min="6145" max="6145" width="8.1640625" style="44" customWidth="1"/>
    <col min="6146" max="6146" width="4.5" style="44" customWidth="1"/>
    <col min="6147" max="6147" width="5.6640625" style="44"/>
    <col min="6148" max="6150" width="5.83203125" style="44" customWidth="1"/>
    <col min="6151" max="6153" width="6" style="44" customWidth="1"/>
    <col min="6154" max="6154" width="5.6640625" style="44"/>
    <col min="6155" max="6155" width="4.83203125" style="44" customWidth="1"/>
    <col min="6156" max="6157" width="5.6640625" style="44"/>
    <col min="6158" max="6160" width="5.83203125" style="44" customWidth="1"/>
    <col min="6161" max="6165" width="5.6640625" style="44"/>
    <col min="6166" max="6166" width="1.5" style="44" customWidth="1"/>
    <col min="6167" max="6400" width="5.6640625" style="44"/>
    <col min="6401" max="6401" width="8.1640625" style="44" customWidth="1"/>
    <col min="6402" max="6402" width="4.5" style="44" customWidth="1"/>
    <col min="6403" max="6403" width="5.6640625" style="44"/>
    <col min="6404" max="6406" width="5.83203125" style="44" customWidth="1"/>
    <col min="6407" max="6409" width="6" style="44" customWidth="1"/>
    <col min="6410" max="6410" width="5.6640625" style="44"/>
    <col min="6411" max="6411" width="4.83203125" style="44" customWidth="1"/>
    <col min="6412" max="6413" width="5.6640625" style="44"/>
    <col min="6414" max="6416" width="5.83203125" style="44" customWidth="1"/>
    <col min="6417" max="6421" width="5.6640625" style="44"/>
    <col min="6422" max="6422" width="1.5" style="44" customWidth="1"/>
    <col min="6423" max="6656" width="5.6640625" style="44"/>
    <col min="6657" max="6657" width="8.1640625" style="44" customWidth="1"/>
    <col min="6658" max="6658" width="4.5" style="44" customWidth="1"/>
    <col min="6659" max="6659" width="5.6640625" style="44"/>
    <col min="6660" max="6662" width="5.83203125" style="44" customWidth="1"/>
    <col min="6663" max="6665" width="6" style="44" customWidth="1"/>
    <col min="6666" max="6666" width="5.6640625" style="44"/>
    <col min="6667" max="6667" width="4.83203125" style="44" customWidth="1"/>
    <col min="6668" max="6669" width="5.6640625" style="44"/>
    <col min="6670" max="6672" width="5.83203125" style="44" customWidth="1"/>
    <col min="6673" max="6677" width="5.6640625" style="44"/>
    <col min="6678" max="6678" width="1.5" style="44" customWidth="1"/>
    <col min="6679" max="6912" width="5.6640625" style="44"/>
    <col min="6913" max="6913" width="8.1640625" style="44" customWidth="1"/>
    <col min="6914" max="6914" width="4.5" style="44" customWidth="1"/>
    <col min="6915" max="6915" width="5.6640625" style="44"/>
    <col min="6916" max="6918" width="5.83203125" style="44" customWidth="1"/>
    <col min="6919" max="6921" width="6" style="44" customWidth="1"/>
    <col min="6922" max="6922" width="5.6640625" style="44"/>
    <col min="6923" max="6923" width="4.83203125" style="44" customWidth="1"/>
    <col min="6924" max="6925" width="5.6640625" style="44"/>
    <col min="6926" max="6928" width="5.83203125" style="44" customWidth="1"/>
    <col min="6929" max="6933" width="5.6640625" style="44"/>
    <col min="6934" max="6934" width="1.5" style="44" customWidth="1"/>
    <col min="6935" max="7168" width="5.6640625" style="44"/>
    <col min="7169" max="7169" width="8.1640625" style="44" customWidth="1"/>
    <col min="7170" max="7170" width="4.5" style="44" customWidth="1"/>
    <col min="7171" max="7171" width="5.6640625" style="44"/>
    <col min="7172" max="7174" width="5.83203125" style="44" customWidth="1"/>
    <col min="7175" max="7177" width="6" style="44" customWidth="1"/>
    <col min="7178" max="7178" width="5.6640625" style="44"/>
    <col min="7179" max="7179" width="4.83203125" style="44" customWidth="1"/>
    <col min="7180" max="7181" width="5.6640625" style="44"/>
    <col min="7182" max="7184" width="5.83203125" style="44" customWidth="1"/>
    <col min="7185" max="7189" width="5.6640625" style="44"/>
    <col min="7190" max="7190" width="1.5" style="44" customWidth="1"/>
    <col min="7191" max="7424" width="5.6640625" style="44"/>
    <col min="7425" max="7425" width="8.1640625" style="44" customWidth="1"/>
    <col min="7426" max="7426" width="4.5" style="44" customWidth="1"/>
    <col min="7427" max="7427" width="5.6640625" style="44"/>
    <col min="7428" max="7430" width="5.83203125" style="44" customWidth="1"/>
    <col min="7431" max="7433" width="6" style="44" customWidth="1"/>
    <col min="7434" max="7434" width="5.6640625" style="44"/>
    <col min="7435" max="7435" width="4.83203125" style="44" customWidth="1"/>
    <col min="7436" max="7437" width="5.6640625" style="44"/>
    <col min="7438" max="7440" width="5.83203125" style="44" customWidth="1"/>
    <col min="7441" max="7445" width="5.6640625" style="44"/>
    <col min="7446" max="7446" width="1.5" style="44" customWidth="1"/>
    <col min="7447" max="7680" width="5.6640625" style="44"/>
    <col min="7681" max="7681" width="8.1640625" style="44" customWidth="1"/>
    <col min="7682" max="7682" width="4.5" style="44" customWidth="1"/>
    <col min="7683" max="7683" width="5.6640625" style="44"/>
    <col min="7684" max="7686" width="5.83203125" style="44" customWidth="1"/>
    <col min="7687" max="7689" width="6" style="44" customWidth="1"/>
    <col min="7690" max="7690" width="5.6640625" style="44"/>
    <col min="7691" max="7691" width="4.83203125" style="44" customWidth="1"/>
    <col min="7692" max="7693" width="5.6640625" style="44"/>
    <col min="7694" max="7696" width="5.83203125" style="44" customWidth="1"/>
    <col min="7697" max="7701" width="5.6640625" style="44"/>
    <col min="7702" max="7702" width="1.5" style="44" customWidth="1"/>
    <col min="7703" max="7936" width="5.6640625" style="44"/>
    <col min="7937" max="7937" width="8.1640625" style="44" customWidth="1"/>
    <col min="7938" max="7938" width="4.5" style="44" customWidth="1"/>
    <col min="7939" max="7939" width="5.6640625" style="44"/>
    <col min="7940" max="7942" width="5.83203125" style="44" customWidth="1"/>
    <col min="7943" max="7945" width="6" style="44" customWidth="1"/>
    <col min="7946" max="7946" width="5.6640625" style="44"/>
    <col min="7947" max="7947" width="4.83203125" style="44" customWidth="1"/>
    <col min="7948" max="7949" width="5.6640625" style="44"/>
    <col min="7950" max="7952" width="5.83203125" style="44" customWidth="1"/>
    <col min="7953" max="7957" width="5.6640625" style="44"/>
    <col min="7958" max="7958" width="1.5" style="44" customWidth="1"/>
    <col min="7959" max="8192" width="5.6640625" style="44"/>
    <col min="8193" max="8193" width="8.1640625" style="44" customWidth="1"/>
    <col min="8194" max="8194" width="4.5" style="44" customWidth="1"/>
    <col min="8195" max="8195" width="5.6640625" style="44"/>
    <col min="8196" max="8198" width="5.83203125" style="44" customWidth="1"/>
    <col min="8199" max="8201" width="6" style="44" customWidth="1"/>
    <col min="8202" max="8202" width="5.6640625" style="44"/>
    <col min="8203" max="8203" width="4.83203125" style="44" customWidth="1"/>
    <col min="8204" max="8205" width="5.6640625" style="44"/>
    <col min="8206" max="8208" width="5.83203125" style="44" customWidth="1"/>
    <col min="8209" max="8213" width="5.6640625" style="44"/>
    <col min="8214" max="8214" width="1.5" style="44" customWidth="1"/>
    <col min="8215" max="8448" width="5.6640625" style="44"/>
    <col min="8449" max="8449" width="8.1640625" style="44" customWidth="1"/>
    <col min="8450" max="8450" width="4.5" style="44" customWidth="1"/>
    <col min="8451" max="8451" width="5.6640625" style="44"/>
    <col min="8452" max="8454" width="5.83203125" style="44" customWidth="1"/>
    <col min="8455" max="8457" width="6" style="44" customWidth="1"/>
    <col min="8458" max="8458" width="5.6640625" style="44"/>
    <col min="8459" max="8459" width="4.83203125" style="44" customWidth="1"/>
    <col min="8460" max="8461" width="5.6640625" style="44"/>
    <col min="8462" max="8464" width="5.83203125" style="44" customWidth="1"/>
    <col min="8465" max="8469" width="5.6640625" style="44"/>
    <col min="8470" max="8470" width="1.5" style="44" customWidth="1"/>
    <col min="8471" max="8704" width="5.6640625" style="44"/>
    <col min="8705" max="8705" width="8.1640625" style="44" customWidth="1"/>
    <col min="8706" max="8706" width="4.5" style="44" customWidth="1"/>
    <col min="8707" max="8707" width="5.6640625" style="44"/>
    <col min="8708" max="8710" width="5.83203125" style="44" customWidth="1"/>
    <col min="8711" max="8713" width="6" style="44" customWidth="1"/>
    <col min="8714" max="8714" width="5.6640625" style="44"/>
    <col min="8715" max="8715" width="4.83203125" style="44" customWidth="1"/>
    <col min="8716" max="8717" width="5.6640625" style="44"/>
    <col min="8718" max="8720" width="5.83203125" style="44" customWidth="1"/>
    <col min="8721" max="8725" width="5.6640625" style="44"/>
    <col min="8726" max="8726" width="1.5" style="44" customWidth="1"/>
    <col min="8727" max="8960" width="5.6640625" style="44"/>
    <col min="8961" max="8961" width="8.1640625" style="44" customWidth="1"/>
    <col min="8962" max="8962" width="4.5" style="44" customWidth="1"/>
    <col min="8963" max="8963" width="5.6640625" style="44"/>
    <col min="8964" max="8966" width="5.83203125" style="44" customWidth="1"/>
    <col min="8967" max="8969" width="6" style="44" customWidth="1"/>
    <col min="8970" max="8970" width="5.6640625" style="44"/>
    <col min="8971" max="8971" width="4.83203125" style="44" customWidth="1"/>
    <col min="8972" max="8973" width="5.6640625" style="44"/>
    <col min="8974" max="8976" width="5.83203125" style="44" customWidth="1"/>
    <col min="8977" max="8981" width="5.6640625" style="44"/>
    <col min="8982" max="8982" width="1.5" style="44" customWidth="1"/>
    <col min="8983" max="9216" width="5.6640625" style="44"/>
    <col min="9217" max="9217" width="8.1640625" style="44" customWidth="1"/>
    <col min="9218" max="9218" width="4.5" style="44" customWidth="1"/>
    <col min="9219" max="9219" width="5.6640625" style="44"/>
    <col min="9220" max="9222" width="5.83203125" style="44" customWidth="1"/>
    <col min="9223" max="9225" width="6" style="44" customWidth="1"/>
    <col min="9226" max="9226" width="5.6640625" style="44"/>
    <col min="9227" max="9227" width="4.83203125" style="44" customWidth="1"/>
    <col min="9228" max="9229" width="5.6640625" style="44"/>
    <col min="9230" max="9232" width="5.83203125" style="44" customWidth="1"/>
    <col min="9233" max="9237" width="5.6640625" style="44"/>
    <col min="9238" max="9238" width="1.5" style="44" customWidth="1"/>
    <col min="9239" max="9472" width="5.6640625" style="44"/>
    <col min="9473" max="9473" width="8.1640625" style="44" customWidth="1"/>
    <col min="9474" max="9474" width="4.5" style="44" customWidth="1"/>
    <col min="9475" max="9475" width="5.6640625" style="44"/>
    <col min="9476" max="9478" width="5.83203125" style="44" customWidth="1"/>
    <col min="9479" max="9481" width="6" style="44" customWidth="1"/>
    <col min="9482" max="9482" width="5.6640625" style="44"/>
    <col min="9483" max="9483" width="4.83203125" style="44" customWidth="1"/>
    <col min="9484" max="9485" width="5.6640625" style="44"/>
    <col min="9486" max="9488" width="5.83203125" style="44" customWidth="1"/>
    <col min="9489" max="9493" width="5.6640625" style="44"/>
    <col min="9494" max="9494" width="1.5" style="44" customWidth="1"/>
    <col min="9495" max="9728" width="5.6640625" style="44"/>
    <col min="9729" max="9729" width="8.1640625" style="44" customWidth="1"/>
    <col min="9730" max="9730" width="4.5" style="44" customWidth="1"/>
    <col min="9731" max="9731" width="5.6640625" style="44"/>
    <col min="9732" max="9734" width="5.83203125" style="44" customWidth="1"/>
    <col min="9735" max="9737" width="6" style="44" customWidth="1"/>
    <col min="9738" max="9738" width="5.6640625" style="44"/>
    <col min="9739" max="9739" width="4.83203125" style="44" customWidth="1"/>
    <col min="9740" max="9741" width="5.6640625" style="44"/>
    <col min="9742" max="9744" width="5.83203125" style="44" customWidth="1"/>
    <col min="9745" max="9749" width="5.6640625" style="44"/>
    <col min="9750" max="9750" width="1.5" style="44" customWidth="1"/>
    <col min="9751" max="9984" width="5.6640625" style="44"/>
    <col min="9985" max="9985" width="8.1640625" style="44" customWidth="1"/>
    <col min="9986" max="9986" width="4.5" style="44" customWidth="1"/>
    <col min="9987" max="9987" width="5.6640625" style="44"/>
    <col min="9988" max="9990" width="5.83203125" style="44" customWidth="1"/>
    <col min="9991" max="9993" width="6" style="44" customWidth="1"/>
    <col min="9994" max="9994" width="5.6640625" style="44"/>
    <col min="9995" max="9995" width="4.83203125" style="44" customWidth="1"/>
    <col min="9996" max="9997" width="5.6640625" style="44"/>
    <col min="9998" max="10000" width="5.83203125" style="44" customWidth="1"/>
    <col min="10001" max="10005" width="5.6640625" style="44"/>
    <col min="10006" max="10006" width="1.5" style="44" customWidth="1"/>
    <col min="10007" max="10240" width="5.6640625" style="44"/>
    <col min="10241" max="10241" width="8.1640625" style="44" customWidth="1"/>
    <col min="10242" max="10242" width="4.5" style="44" customWidth="1"/>
    <col min="10243" max="10243" width="5.6640625" style="44"/>
    <col min="10244" max="10246" width="5.83203125" style="44" customWidth="1"/>
    <col min="10247" max="10249" width="6" style="44" customWidth="1"/>
    <col min="10250" max="10250" width="5.6640625" style="44"/>
    <col min="10251" max="10251" width="4.83203125" style="44" customWidth="1"/>
    <col min="10252" max="10253" width="5.6640625" style="44"/>
    <col min="10254" max="10256" width="5.83203125" style="44" customWidth="1"/>
    <col min="10257" max="10261" width="5.6640625" style="44"/>
    <col min="10262" max="10262" width="1.5" style="44" customWidth="1"/>
    <col min="10263" max="10496" width="5.6640625" style="44"/>
    <col min="10497" max="10497" width="8.1640625" style="44" customWidth="1"/>
    <col min="10498" max="10498" width="4.5" style="44" customWidth="1"/>
    <col min="10499" max="10499" width="5.6640625" style="44"/>
    <col min="10500" max="10502" width="5.83203125" style="44" customWidth="1"/>
    <col min="10503" max="10505" width="6" style="44" customWidth="1"/>
    <col min="10506" max="10506" width="5.6640625" style="44"/>
    <col min="10507" max="10507" width="4.83203125" style="44" customWidth="1"/>
    <col min="10508" max="10509" width="5.6640625" style="44"/>
    <col min="10510" max="10512" width="5.83203125" style="44" customWidth="1"/>
    <col min="10513" max="10517" width="5.6640625" style="44"/>
    <col min="10518" max="10518" width="1.5" style="44" customWidth="1"/>
    <col min="10519" max="10752" width="5.6640625" style="44"/>
    <col min="10753" max="10753" width="8.1640625" style="44" customWidth="1"/>
    <col min="10754" max="10754" width="4.5" style="44" customWidth="1"/>
    <col min="10755" max="10755" width="5.6640625" style="44"/>
    <col min="10756" max="10758" width="5.83203125" style="44" customWidth="1"/>
    <col min="10759" max="10761" width="6" style="44" customWidth="1"/>
    <col min="10762" max="10762" width="5.6640625" style="44"/>
    <col min="10763" max="10763" width="4.83203125" style="44" customWidth="1"/>
    <col min="10764" max="10765" width="5.6640625" style="44"/>
    <col min="10766" max="10768" width="5.83203125" style="44" customWidth="1"/>
    <col min="10769" max="10773" width="5.6640625" style="44"/>
    <col min="10774" max="10774" width="1.5" style="44" customWidth="1"/>
    <col min="10775" max="11008" width="5.6640625" style="44"/>
    <col min="11009" max="11009" width="8.1640625" style="44" customWidth="1"/>
    <col min="11010" max="11010" width="4.5" style="44" customWidth="1"/>
    <col min="11011" max="11011" width="5.6640625" style="44"/>
    <col min="11012" max="11014" width="5.83203125" style="44" customWidth="1"/>
    <col min="11015" max="11017" width="6" style="44" customWidth="1"/>
    <col min="11018" max="11018" width="5.6640625" style="44"/>
    <col min="11019" max="11019" width="4.83203125" style="44" customWidth="1"/>
    <col min="11020" max="11021" width="5.6640625" style="44"/>
    <col min="11022" max="11024" width="5.83203125" style="44" customWidth="1"/>
    <col min="11025" max="11029" width="5.6640625" style="44"/>
    <col min="11030" max="11030" width="1.5" style="44" customWidth="1"/>
    <col min="11031" max="11264" width="5.6640625" style="44"/>
    <col min="11265" max="11265" width="8.1640625" style="44" customWidth="1"/>
    <col min="11266" max="11266" width="4.5" style="44" customWidth="1"/>
    <col min="11267" max="11267" width="5.6640625" style="44"/>
    <col min="11268" max="11270" width="5.83203125" style="44" customWidth="1"/>
    <col min="11271" max="11273" width="6" style="44" customWidth="1"/>
    <col min="11274" max="11274" width="5.6640625" style="44"/>
    <col min="11275" max="11275" width="4.83203125" style="44" customWidth="1"/>
    <col min="11276" max="11277" width="5.6640625" style="44"/>
    <col min="11278" max="11280" width="5.83203125" style="44" customWidth="1"/>
    <col min="11281" max="11285" width="5.6640625" style="44"/>
    <col min="11286" max="11286" width="1.5" style="44" customWidth="1"/>
    <col min="11287" max="11520" width="5.6640625" style="44"/>
    <col min="11521" max="11521" width="8.1640625" style="44" customWidth="1"/>
    <col min="11522" max="11522" width="4.5" style="44" customWidth="1"/>
    <col min="11523" max="11523" width="5.6640625" style="44"/>
    <col min="11524" max="11526" width="5.83203125" style="44" customWidth="1"/>
    <col min="11527" max="11529" width="6" style="44" customWidth="1"/>
    <col min="11530" max="11530" width="5.6640625" style="44"/>
    <col min="11531" max="11531" width="4.83203125" style="44" customWidth="1"/>
    <col min="11532" max="11533" width="5.6640625" style="44"/>
    <col min="11534" max="11536" width="5.83203125" style="44" customWidth="1"/>
    <col min="11537" max="11541" width="5.6640625" style="44"/>
    <col min="11542" max="11542" width="1.5" style="44" customWidth="1"/>
    <col min="11543" max="11776" width="5.6640625" style="44"/>
    <col min="11777" max="11777" width="8.1640625" style="44" customWidth="1"/>
    <col min="11778" max="11778" width="4.5" style="44" customWidth="1"/>
    <col min="11779" max="11779" width="5.6640625" style="44"/>
    <col min="11780" max="11782" width="5.83203125" style="44" customWidth="1"/>
    <col min="11783" max="11785" width="6" style="44" customWidth="1"/>
    <col min="11786" max="11786" width="5.6640625" style="44"/>
    <col min="11787" max="11787" width="4.83203125" style="44" customWidth="1"/>
    <col min="11788" max="11789" width="5.6640625" style="44"/>
    <col min="11790" max="11792" width="5.83203125" style="44" customWidth="1"/>
    <col min="11793" max="11797" width="5.6640625" style="44"/>
    <col min="11798" max="11798" width="1.5" style="44" customWidth="1"/>
    <col min="11799" max="12032" width="5.6640625" style="44"/>
    <col min="12033" max="12033" width="8.1640625" style="44" customWidth="1"/>
    <col min="12034" max="12034" width="4.5" style="44" customWidth="1"/>
    <col min="12035" max="12035" width="5.6640625" style="44"/>
    <col min="12036" max="12038" width="5.83203125" style="44" customWidth="1"/>
    <col min="12039" max="12041" width="6" style="44" customWidth="1"/>
    <col min="12042" max="12042" width="5.6640625" style="44"/>
    <col min="12043" max="12043" width="4.83203125" style="44" customWidth="1"/>
    <col min="12044" max="12045" width="5.6640625" style="44"/>
    <col min="12046" max="12048" width="5.83203125" style="44" customWidth="1"/>
    <col min="12049" max="12053" width="5.6640625" style="44"/>
    <col min="12054" max="12054" width="1.5" style="44" customWidth="1"/>
    <col min="12055" max="12288" width="5.6640625" style="44"/>
    <col min="12289" max="12289" width="8.1640625" style="44" customWidth="1"/>
    <col min="12290" max="12290" width="4.5" style="44" customWidth="1"/>
    <col min="12291" max="12291" width="5.6640625" style="44"/>
    <col min="12292" max="12294" width="5.83203125" style="44" customWidth="1"/>
    <col min="12295" max="12297" width="6" style="44" customWidth="1"/>
    <col min="12298" max="12298" width="5.6640625" style="44"/>
    <col min="12299" max="12299" width="4.83203125" style="44" customWidth="1"/>
    <col min="12300" max="12301" width="5.6640625" style="44"/>
    <col min="12302" max="12304" width="5.83203125" style="44" customWidth="1"/>
    <col min="12305" max="12309" width="5.6640625" style="44"/>
    <col min="12310" max="12310" width="1.5" style="44" customWidth="1"/>
    <col min="12311" max="12544" width="5.6640625" style="44"/>
    <col min="12545" max="12545" width="8.1640625" style="44" customWidth="1"/>
    <col min="12546" max="12546" width="4.5" style="44" customWidth="1"/>
    <col min="12547" max="12547" width="5.6640625" style="44"/>
    <col min="12548" max="12550" width="5.83203125" style="44" customWidth="1"/>
    <col min="12551" max="12553" width="6" style="44" customWidth="1"/>
    <col min="12554" max="12554" width="5.6640625" style="44"/>
    <col min="12555" max="12555" width="4.83203125" style="44" customWidth="1"/>
    <col min="12556" max="12557" width="5.6640625" style="44"/>
    <col min="12558" max="12560" width="5.83203125" style="44" customWidth="1"/>
    <col min="12561" max="12565" width="5.6640625" style="44"/>
    <col min="12566" max="12566" width="1.5" style="44" customWidth="1"/>
    <col min="12567" max="12800" width="5.6640625" style="44"/>
    <col min="12801" max="12801" width="8.1640625" style="44" customWidth="1"/>
    <col min="12802" max="12802" width="4.5" style="44" customWidth="1"/>
    <col min="12803" max="12803" width="5.6640625" style="44"/>
    <col min="12804" max="12806" width="5.83203125" style="44" customWidth="1"/>
    <col min="12807" max="12809" width="6" style="44" customWidth="1"/>
    <col min="12810" max="12810" width="5.6640625" style="44"/>
    <col min="12811" max="12811" width="4.83203125" style="44" customWidth="1"/>
    <col min="12812" max="12813" width="5.6640625" style="44"/>
    <col min="12814" max="12816" width="5.83203125" style="44" customWidth="1"/>
    <col min="12817" max="12821" width="5.6640625" style="44"/>
    <col min="12822" max="12822" width="1.5" style="44" customWidth="1"/>
    <col min="12823" max="13056" width="5.6640625" style="44"/>
    <col min="13057" max="13057" width="8.1640625" style="44" customWidth="1"/>
    <col min="13058" max="13058" width="4.5" style="44" customWidth="1"/>
    <col min="13059" max="13059" width="5.6640625" style="44"/>
    <col min="13060" max="13062" width="5.83203125" style="44" customWidth="1"/>
    <col min="13063" max="13065" width="6" style="44" customWidth="1"/>
    <col min="13066" max="13066" width="5.6640625" style="44"/>
    <col min="13067" max="13067" width="4.83203125" style="44" customWidth="1"/>
    <col min="13068" max="13069" width="5.6640625" style="44"/>
    <col min="13070" max="13072" width="5.83203125" style="44" customWidth="1"/>
    <col min="13073" max="13077" width="5.6640625" style="44"/>
    <col min="13078" max="13078" width="1.5" style="44" customWidth="1"/>
    <col min="13079" max="13312" width="5.6640625" style="44"/>
    <col min="13313" max="13313" width="8.1640625" style="44" customWidth="1"/>
    <col min="13314" max="13314" width="4.5" style="44" customWidth="1"/>
    <col min="13315" max="13315" width="5.6640625" style="44"/>
    <col min="13316" max="13318" width="5.83203125" style="44" customWidth="1"/>
    <col min="13319" max="13321" width="6" style="44" customWidth="1"/>
    <col min="13322" max="13322" width="5.6640625" style="44"/>
    <col min="13323" max="13323" width="4.83203125" style="44" customWidth="1"/>
    <col min="13324" max="13325" width="5.6640625" style="44"/>
    <col min="13326" max="13328" width="5.83203125" style="44" customWidth="1"/>
    <col min="13329" max="13333" width="5.6640625" style="44"/>
    <col min="13334" max="13334" width="1.5" style="44" customWidth="1"/>
    <col min="13335" max="13568" width="5.6640625" style="44"/>
    <col min="13569" max="13569" width="8.1640625" style="44" customWidth="1"/>
    <col min="13570" max="13570" width="4.5" style="44" customWidth="1"/>
    <col min="13571" max="13571" width="5.6640625" style="44"/>
    <col min="13572" max="13574" width="5.83203125" style="44" customWidth="1"/>
    <col min="13575" max="13577" width="6" style="44" customWidth="1"/>
    <col min="13578" max="13578" width="5.6640625" style="44"/>
    <col min="13579" max="13579" width="4.83203125" style="44" customWidth="1"/>
    <col min="13580" max="13581" width="5.6640625" style="44"/>
    <col min="13582" max="13584" width="5.83203125" style="44" customWidth="1"/>
    <col min="13585" max="13589" width="5.6640625" style="44"/>
    <col min="13590" max="13590" width="1.5" style="44" customWidth="1"/>
    <col min="13591" max="13824" width="5.6640625" style="44"/>
    <col min="13825" max="13825" width="8.1640625" style="44" customWidth="1"/>
    <col min="13826" max="13826" width="4.5" style="44" customWidth="1"/>
    <col min="13827" max="13827" width="5.6640625" style="44"/>
    <col min="13828" max="13830" width="5.83203125" style="44" customWidth="1"/>
    <col min="13831" max="13833" width="6" style="44" customWidth="1"/>
    <col min="13834" max="13834" width="5.6640625" style="44"/>
    <col min="13835" max="13835" width="4.83203125" style="44" customWidth="1"/>
    <col min="13836" max="13837" width="5.6640625" style="44"/>
    <col min="13838" max="13840" width="5.83203125" style="44" customWidth="1"/>
    <col min="13841" max="13845" width="5.6640625" style="44"/>
    <col min="13846" max="13846" width="1.5" style="44" customWidth="1"/>
    <col min="13847" max="14080" width="5.6640625" style="44"/>
    <col min="14081" max="14081" width="8.1640625" style="44" customWidth="1"/>
    <col min="14082" max="14082" width="4.5" style="44" customWidth="1"/>
    <col min="14083" max="14083" width="5.6640625" style="44"/>
    <col min="14084" max="14086" width="5.83203125" style="44" customWidth="1"/>
    <col min="14087" max="14089" width="6" style="44" customWidth="1"/>
    <col min="14090" max="14090" width="5.6640625" style="44"/>
    <col min="14091" max="14091" width="4.83203125" style="44" customWidth="1"/>
    <col min="14092" max="14093" width="5.6640625" style="44"/>
    <col min="14094" max="14096" width="5.83203125" style="44" customWidth="1"/>
    <col min="14097" max="14101" width="5.6640625" style="44"/>
    <col min="14102" max="14102" width="1.5" style="44" customWidth="1"/>
    <col min="14103" max="14336" width="5.6640625" style="44"/>
    <col min="14337" max="14337" width="8.1640625" style="44" customWidth="1"/>
    <col min="14338" max="14338" width="4.5" style="44" customWidth="1"/>
    <col min="14339" max="14339" width="5.6640625" style="44"/>
    <col min="14340" max="14342" width="5.83203125" style="44" customWidth="1"/>
    <col min="14343" max="14345" width="6" style="44" customWidth="1"/>
    <col min="14346" max="14346" width="5.6640625" style="44"/>
    <col min="14347" max="14347" width="4.83203125" style="44" customWidth="1"/>
    <col min="14348" max="14349" width="5.6640625" style="44"/>
    <col min="14350" max="14352" width="5.83203125" style="44" customWidth="1"/>
    <col min="14353" max="14357" width="5.6640625" style="44"/>
    <col min="14358" max="14358" width="1.5" style="44" customWidth="1"/>
    <col min="14359" max="14592" width="5.6640625" style="44"/>
    <col min="14593" max="14593" width="8.1640625" style="44" customWidth="1"/>
    <col min="14594" max="14594" width="4.5" style="44" customWidth="1"/>
    <col min="14595" max="14595" width="5.6640625" style="44"/>
    <col min="14596" max="14598" width="5.83203125" style="44" customWidth="1"/>
    <col min="14599" max="14601" width="6" style="44" customWidth="1"/>
    <col min="14602" max="14602" width="5.6640625" style="44"/>
    <col min="14603" max="14603" width="4.83203125" style="44" customWidth="1"/>
    <col min="14604" max="14605" width="5.6640625" style="44"/>
    <col min="14606" max="14608" width="5.83203125" style="44" customWidth="1"/>
    <col min="14609" max="14613" width="5.6640625" style="44"/>
    <col min="14614" max="14614" width="1.5" style="44" customWidth="1"/>
    <col min="14615" max="14848" width="5.6640625" style="44"/>
    <col min="14849" max="14849" width="8.1640625" style="44" customWidth="1"/>
    <col min="14850" max="14850" width="4.5" style="44" customWidth="1"/>
    <col min="14851" max="14851" width="5.6640625" style="44"/>
    <col min="14852" max="14854" width="5.83203125" style="44" customWidth="1"/>
    <col min="14855" max="14857" width="6" style="44" customWidth="1"/>
    <col min="14858" max="14858" width="5.6640625" style="44"/>
    <col min="14859" max="14859" width="4.83203125" style="44" customWidth="1"/>
    <col min="14860" max="14861" width="5.6640625" style="44"/>
    <col min="14862" max="14864" width="5.83203125" style="44" customWidth="1"/>
    <col min="14865" max="14869" width="5.6640625" style="44"/>
    <col min="14870" max="14870" width="1.5" style="44" customWidth="1"/>
    <col min="14871" max="15104" width="5.6640625" style="44"/>
    <col min="15105" max="15105" width="8.1640625" style="44" customWidth="1"/>
    <col min="15106" max="15106" width="4.5" style="44" customWidth="1"/>
    <col min="15107" max="15107" width="5.6640625" style="44"/>
    <col min="15108" max="15110" width="5.83203125" style="44" customWidth="1"/>
    <col min="15111" max="15113" width="6" style="44" customWidth="1"/>
    <col min="15114" max="15114" width="5.6640625" style="44"/>
    <col min="15115" max="15115" width="4.83203125" style="44" customWidth="1"/>
    <col min="15116" max="15117" width="5.6640625" style="44"/>
    <col min="15118" max="15120" width="5.83203125" style="44" customWidth="1"/>
    <col min="15121" max="15125" width="5.6640625" style="44"/>
    <col min="15126" max="15126" width="1.5" style="44" customWidth="1"/>
    <col min="15127" max="15360" width="5.6640625" style="44"/>
    <col min="15361" max="15361" width="8.1640625" style="44" customWidth="1"/>
    <col min="15362" max="15362" width="4.5" style="44" customWidth="1"/>
    <col min="15363" max="15363" width="5.6640625" style="44"/>
    <col min="15364" max="15366" width="5.83203125" style="44" customWidth="1"/>
    <col min="15367" max="15369" width="6" style="44" customWidth="1"/>
    <col min="15370" max="15370" width="5.6640625" style="44"/>
    <col min="15371" max="15371" width="4.83203125" style="44" customWidth="1"/>
    <col min="15372" max="15373" width="5.6640625" style="44"/>
    <col min="15374" max="15376" width="5.83203125" style="44" customWidth="1"/>
    <col min="15377" max="15381" width="5.6640625" style="44"/>
    <col min="15382" max="15382" width="1.5" style="44" customWidth="1"/>
    <col min="15383" max="15616" width="5.6640625" style="44"/>
    <col min="15617" max="15617" width="8.1640625" style="44" customWidth="1"/>
    <col min="15618" max="15618" width="4.5" style="44" customWidth="1"/>
    <col min="15619" max="15619" width="5.6640625" style="44"/>
    <col min="15620" max="15622" width="5.83203125" style="44" customWidth="1"/>
    <col min="15623" max="15625" width="6" style="44" customWidth="1"/>
    <col min="15626" max="15626" width="5.6640625" style="44"/>
    <col min="15627" max="15627" width="4.83203125" style="44" customWidth="1"/>
    <col min="15628" max="15629" width="5.6640625" style="44"/>
    <col min="15630" max="15632" width="5.83203125" style="44" customWidth="1"/>
    <col min="15633" max="15637" width="5.6640625" style="44"/>
    <col min="15638" max="15638" width="1.5" style="44" customWidth="1"/>
    <col min="15639" max="15872" width="5.6640625" style="44"/>
    <col min="15873" max="15873" width="8.1640625" style="44" customWidth="1"/>
    <col min="15874" max="15874" width="4.5" style="44" customWidth="1"/>
    <col min="15875" max="15875" width="5.6640625" style="44"/>
    <col min="15876" max="15878" width="5.83203125" style="44" customWidth="1"/>
    <col min="15879" max="15881" width="6" style="44" customWidth="1"/>
    <col min="15882" max="15882" width="5.6640625" style="44"/>
    <col min="15883" max="15883" width="4.83203125" style="44" customWidth="1"/>
    <col min="15884" max="15885" width="5.6640625" style="44"/>
    <col min="15886" max="15888" width="5.83203125" style="44" customWidth="1"/>
    <col min="15889" max="15893" width="5.6640625" style="44"/>
    <col min="15894" max="15894" width="1.5" style="44" customWidth="1"/>
    <col min="15895" max="16128" width="5.6640625" style="44"/>
    <col min="16129" max="16129" width="8.1640625" style="44" customWidth="1"/>
    <col min="16130" max="16130" width="4.5" style="44" customWidth="1"/>
    <col min="16131" max="16131" width="5.6640625" style="44"/>
    <col min="16132" max="16134" width="5.83203125" style="44" customWidth="1"/>
    <col min="16135" max="16137" width="6" style="44" customWidth="1"/>
    <col min="16138" max="16138" width="5.6640625" style="44"/>
    <col min="16139" max="16139" width="4.83203125" style="44" customWidth="1"/>
    <col min="16140" max="16141" width="5.6640625" style="44"/>
    <col min="16142" max="16144" width="5.83203125" style="44" customWidth="1"/>
    <col min="16145" max="16149" width="5.6640625" style="44"/>
    <col min="16150" max="16150" width="1.5" style="44" customWidth="1"/>
    <col min="16151" max="16384" width="5.6640625" style="44"/>
  </cols>
  <sheetData>
    <row r="1" spans="1:20" ht="15" customHeight="1">
      <c r="A1" s="559" t="s">
        <v>129</v>
      </c>
      <c r="B1" s="559"/>
      <c r="C1" s="559"/>
      <c r="D1" s="559"/>
      <c r="E1" s="559"/>
      <c r="F1" s="559"/>
      <c r="G1" s="560" t="s">
        <v>130</v>
      </c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</row>
    <row r="2" spans="1:20" ht="15" customHeight="1">
      <c r="A2" s="559"/>
      <c r="B2" s="559"/>
      <c r="C2" s="559"/>
      <c r="D2" s="559"/>
      <c r="E2" s="559"/>
      <c r="F2" s="559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</row>
    <row r="4" spans="1:20" ht="10.5" customHeight="1"/>
    <row r="5" spans="1:20" ht="30.75" customHeight="1" thickBot="1">
      <c r="C5" s="561" t="s">
        <v>131</v>
      </c>
      <c r="D5" s="562"/>
      <c r="E5" s="562"/>
      <c r="F5" s="562"/>
      <c r="G5" s="562"/>
      <c r="H5" s="562"/>
      <c r="I5" s="562"/>
      <c r="J5" s="563"/>
      <c r="M5" s="561" t="s">
        <v>132</v>
      </c>
      <c r="N5" s="562"/>
      <c r="O5" s="562"/>
      <c r="P5" s="562"/>
      <c r="Q5" s="562"/>
      <c r="R5" s="562"/>
      <c r="S5" s="562"/>
      <c r="T5" s="563"/>
    </row>
    <row r="6" spans="1:20" ht="25.5" customHeight="1" thickTop="1">
      <c r="C6" s="484" t="s">
        <v>65</v>
      </c>
      <c r="D6" s="552"/>
      <c r="E6" s="552"/>
      <c r="F6" s="552"/>
      <c r="G6" s="552"/>
      <c r="H6" s="552"/>
      <c r="I6" s="552"/>
      <c r="J6" s="553"/>
      <c r="K6" s="225"/>
      <c r="L6" s="225"/>
      <c r="M6" s="484" t="s">
        <v>65</v>
      </c>
      <c r="N6" s="552"/>
      <c r="O6" s="552"/>
      <c r="P6" s="552"/>
      <c r="Q6" s="552"/>
      <c r="R6" s="552"/>
      <c r="S6" s="552"/>
      <c r="T6" s="553"/>
    </row>
    <row r="7" spans="1:20" ht="25.5" customHeight="1" thickBot="1">
      <c r="C7" s="226"/>
      <c r="D7" s="549" t="s">
        <v>66</v>
      </c>
      <c r="E7" s="550"/>
      <c r="F7" s="551"/>
      <c r="G7" s="549" t="s">
        <v>4</v>
      </c>
      <c r="H7" s="550"/>
      <c r="I7" s="550"/>
      <c r="J7" s="551"/>
      <c r="K7" s="225"/>
      <c r="L7" s="225"/>
      <c r="M7" s="226"/>
      <c r="N7" s="549" t="s">
        <v>66</v>
      </c>
      <c r="O7" s="550"/>
      <c r="P7" s="551"/>
      <c r="Q7" s="549" t="s">
        <v>4</v>
      </c>
      <c r="R7" s="550"/>
      <c r="S7" s="550"/>
      <c r="T7" s="551"/>
    </row>
    <row r="8" spans="1:20" ht="25.5" customHeight="1" thickTop="1">
      <c r="C8" s="540"/>
      <c r="D8" s="484" t="s">
        <v>67</v>
      </c>
      <c r="E8" s="552"/>
      <c r="F8" s="553"/>
      <c r="G8" s="487"/>
      <c r="H8" s="488"/>
      <c r="I8" s="488"/>
      <c r="J8" s="227" t="s">
        <v>60</v>
      </c>
      <c r="K8" s="225"/>
      <c r="L8" s="225"/>
      <c r="M8" s="540"/>
      <c r="N8" s="554" t="s">
        <v>67</v>
      </c>
      <c r="O8" s="555"/>
      <c r="P8" s="556"/>
      <c r="Q8" s="557"/>
      <c r="R8" s="558"/>
      <c r="S8" s="558"/>
      <c r="T8" s="228" t="s">
        <v>60</v>
      </c>
    </row>
    <row r="9" spans="1:20" ht="25.5" customHeight="1">
      <c r="C9" s="497"/>
      <c r="D9" s="499" t="s">
        <v>133</v>
      </c>
      <c r="E9" s="500"/>
      <c r="F9" s="501"/>
      <c r="G9" s="564"/>
      <c r="H9" s="565"/>
      <c r="I9" s="565"/>
      <c r="J9" s="229" t="s">
        <v>60</v>
      </c>
      <c r="K9" s="225"/>
      <c r="L9" s="225"/>
      <c r="M9" s="497"/>
      <c r="N9" s="499" t="s">
        <v>133</v>
      </c>
      <c r="O9" s="500"/>
      <c r="P9" s="501"/>
      <c r="Q9" s="564"/>
      <c r="R9" s="565"/>
      <c r="S9" s="565"/>
      <c r="T9" s="229" t="s">
        <v>60</v>
      </c>
    </row>
    <row r="10" spans="1:20" ht="25.5" customHeight="1">
      <c r="C10" s="497"/>
      <c r="D10" s="499" t="s">
        <v>68</v>
      </c>
      <c r="E10" s="534"/>
      <c r="F10" s="535"/>
      <c r="G10" s="536"/>
      <c r="H10" s="537"/>
      <c r="I10" s="537"/>
      <c r="J10" s="229" t="s">
        <v>60</v>
      </c>
      <c r="K10" s="225"/>
      <c r="L10" s="225"/>
      <c r="M10" s="497"/>
      <c r="N10" s="499" t="s">
        <v>68</v>
      </c>
      <c r="O10" s="534"/>
      <c r="P10" s="535"/>
      <c r="Q10" s="536"/>
      <c r="R10" s="537"/>
      <c r="S10" s="537"/>
      <c r="T10" s="229" t="s">
        <v>60</v>
      </c>
    </row>
    <row r="11" spans="1:20" ht="25.5" customHeight="1">
      <c r="C11" s="497"/>
      <c r="D11" s="499" t="s">
        <v>69</v>
      </c>
      <c r="E11" s="534"/>
      <c r="F11" s="535"/>
      <c r="G11" s="536"/>
      <c r="H11" s="537"/>
      <c r="I11" s="537"/>
      <c r="J11" s="229" t="s">
        <v>60</v>
      </c>
      <c r="K11" s="225"/>
      <c r="L11" s="225"/>
      <c r="M11" s="497"/>
      <c r="N11" s="499" t="s">
        <v>69</v>
      </c>
      <c r="O11" s="534"/>
      <c r="P11" s="535"/>
      <c r="Q11" s="536"/>
      <c r="R11" s="537"/>
      <c r="S11" s="537"/>
      <c r="T11" s="229" t="s">
        <v>60</v>
      </c>
    </row>
    <row r="12" spans="1:20" ht="25.5" customHeight="1">
      <c r="C12" s="497"/>
      <c r="D12" s="491" t="s">
        <v>70</v>
      </c>
      <c r="E12" s="538"/>
      <c r="F12" s="539"/>
      <c r="G12" s="536"/>
      <c r="H12" s="537"/>
      <c r="I12" s="537"/>
      <c r="J12" s="229" t="s">
        <v>60</v>
      </c>
      <c r="K12" s="225"/>
      <c r="L12" s="225"/>
      <c r="M12" s="497"/>
      <c r="N12" s="499" t="s">
        <v>70</v>
      </c>
      <c r="O12" s="534"/>
      <c r="P12" s="535"/>
      <c r="Q12" s="536"/>
      <c r="R12" s="537"/>
      <c r="S12" s="537"/>
      <c r="T12" s="229" t="s">
        <v>60</v>
      </c>
    </row>
    <row r="13" spans="1:20" ht="25.5" customHeight="1">
      <c r="C13" s="541"/>
      <c r="D13" s="491" t="s">
        <v>134</v>
      </c>
      <c r="E13" s="492"/>
      <c r="F13" s="493"/>
      <c r="G13" s="536"/>
      <c r="H13" s="537"/>
      <c r="I13" s="537"/>
      <c r="J13" s="229" t="s">
        <v>60</v>
      </c>
      <c r="K13" s="225"/>
      <c r="L13" s="225"/>
      <c r="M13" s="541"/>
      <c r="N13" s="499" t="s">
        <v>134</v>
      </c>
      <c r="O13" s="500"/>
      <c r="P13" s="501"/>
      <c r="Q13" s="536"/>
      <c r="R13" s="537"/>
      <c r="S13" s="537"/>
      <c r="T13" s="229" t="s">
        <v>60</v>
      </c>
    </row>
    <row r="14" spans="1:20" ht="25.5" customHeight="1">
      <c r="C14" s="532" t="s">
        <v>135</v>
      </c>
      <c r="D14" s="521" t="s">
        <v>136</v>
      </c>
      <c r="E14" s="522"/>
      <c r="F14" s="523"/>
      <c r="G14" s="524"/>
      <c r="H14" s="525"/>
      <c r="I14" s="525"/>
      <c r="J14" s="230" t="s">
        <v>60</v>
      </c>
      <c r="K14" s="225"/>
      <c r="L14" s="225"/>
      <c r="M14" s="532" t="s">
        <v>135</v>
      </c>
      <c r="N14" s="526" t="s">
        <v>136</v>
      </c>
      <c r="O14" s="527"/>
      <c r="P14" s="528"/>
      <c r="Q14" s="524"/>
      <c r="R14" s="525"/>
      <c r="S14" s="525"/>
      <c r="T14" s="230" t="s">
        <v>60</v>
      </c>
    </row>
    <row r="15" spans="1:20" ht="25.5" customHeight="1">
      <c r="C15" s="532"/>
      <c r="D15" s="529" t="s">
        <v>73</v>
      </c>
      <c r="E15" s="530"/>
      <c r="F15" s="531"/>
      <c r="G15" s="542"/>
      <c r="H15" s="543"/>
      <c r="I15" s="543"/>
      <c r="J15" s="231" t="s">
        <v>60</v>
      </c>
      <c r="K15" s="225"/>
      <c r="L15" s="225"/>
      <c r="M15" s="532"/>
      <c r="N15" s="508" t="s">
        <v>73</v>
      </c>
      <c r="O15" s="509"/>
      <c r="P15" s="510"/>
      <c r="Q15" s="542"/>
      <c r="R15" s="543"/>
      <c r="S15" s="543"/>
      <c r="T15" s="231" t="s">
        <v>60</v>
      </c>
    </row>
    <row r="16" spans="1:20" ht="25.5" customHeight="1">
      <c r="C16" s="533"/>
      <c r="D16" s="544" t="s">
        <v>137</v>
      </c>
      <c r="E16" s="545"/>
      <c r="F16" s="546"/>
      <c r="G16" s="547"/>
      <c r="H16" s="548"/>
      <c r="I16" s="548"/>
      <c r="J16" s="232" t="s">
        <v>60</v>
      </c>
      <c r="K16" s="225"/>
      <c r="L16" s="225"/>
      <c r="M16" s="533"/>
      <c r="N16" s="513" t="s">
        <v>137</v>
      </c>
      <c r="O16" s="514"/>
      <c r="P16" s="515"/>
      <c r="Q16" s="547"/>
      <c r="R16" s="548"/>
      <c r="S16" s="548"/>
      <c r="T16" s="232" t="s">
        <v>60</v>
      </c>
    </row>
    <row r="17" spans="3:20" ht="25.5" customHeight="1">
      <c r="C17" s="518" t="s">
        <v>71</v>
      </c>
      <c r="D17" s="521" t="s">
        <v>72</v>
      </c>
      <c r="E17" s="522"/>
      <c r="F17" s="523"/>
      <c r="G17" s="524"/>
      <c r="H17" s="525"/>
      <c r="I17" s="525"/>
      <c r="J17" s="233" t="s">
        <v>60</v>
      </c>
      <c r="K17" s="225"/>
      <c r="L17" s="225"/>
      <c r="M17" s="518" t="s">
        <v>71</v>
      </c>
      <c r="N17" s="526" t="s">
        <v>72</v>
      </c>
      <c r="O17" s="527"/>
      <c r="P17" s="528"/>
      <c r="Q17" s="524"/>
      <c r="R17" s="525"/>
      <c r="S17" s="525"/>
      <c r="T17" s="233" t="s">
        <v>60</v>
      </c>
    </row>
    <row r="18" spans="3:20" ht="25.5" customHeight="1">
      <c r="C18" s="519"/>
      <c r="D18" s="529" t="s">
        <v>138</v>
      </c>
      <c r="E18" s="530"/>
      <c r="F18" s="531"/>
      <c r="G18" s="511"/>
      <c r="H18" s="512"/>
      <c r="I18" s="512"/>
      <c r="J18" s="234" t="s">
        <v>60</v>
      </c>
      <c r="K18" s="225"/>
      <c r="L18" s="225"/>
      <c r="M18" s="519"/>
      <c r="N18" s="508" t="s">
        <v>138</v>
      </c>
      <c r="O18" s="509"/>
      <c r="P18" s="510"/>
      <c r="Q18" s="511"/>
      <c r="R18" s="512"/>
      <c r="S18" s="512"/>
      <c r="T18" s="234" t="s">
        <v>60</v>
      </c>
    </row>
    <row r="19" spans="3:20" ht="25.5" customHeight="1">
      <c r="C19" s="519"/>
      <c r="D19" s="508" t="s">
        <v>139</v>
      </c>
      <c r="E19" s="509"/>
      <c r="F19" s="510"/>
      <c r="G19" s="511"/>
      <c r="H19" s="512"/>
      <c r="I19" s="512"/>
      <c r="J19" s="234" t="s">
        <v>60</v>
      </c>
      <c r="K19" s="225"/>
      <c r="L19" s="225"/>
      <c r="M19" s="519"/>
      <c r="N19" s="508" t="s">
        <v>139</v>
      </c>
      <c r="O19" s="509"/>
      <c r="P19" s="510"/>
      <c r="Q19" s="511"/>
      <c r="R19" s="512"/>
      <c r="S19" s="512"/>
      <c r="T19" s="234" t="s">
        <v>60</v>
      </c>
    </row>
    <row r="20" spans="3:20" ht="25.5" customHeight="1">
      <c r="C20" s="520"/>
      <c r="D20" s="513" t="s">
        <v>140</v>
      </c>
      <c r="E20" s="514"/>
      <c r="F20" s="515"/>
      <c r="G20" s="516"/>
      <c r="H20" s="517"/>
      <c r="I20" s="517"/>
      <c r="J20" s="235" t="s">
        <v>60</v>
      </c>
      <c r="K20" s="225"/>
      <c r="L20" s="225"/>
      <c r="M20" s="520"/>
      <c r="N20" s="513" t="s">
        <v>140</v>
      </c>
      <c r="O20" s="514"/>
      <c r="P20" s="515"/>
      <c r="Q20" s="516"/>
      <c r="R20" s="517"/>
      <c r="S20" s="517"/>
      <c r="T20" s="235" t="s">
        <v>60</v>
      </c>
    </row>
    <row r="21" spans="3:20" ht="25.5" customHeight="1">
      <c r="C21" s="496"/>
      <c r="D21" s="491" t="s">
        <v>2</v>
      </c>
      <c r="E21" s="492"/>
      <c r="F21" s="493"/>
      <c r="G21" s="494"/>
      <c r="H21" s="495"/>
      <c r="I21" s="495"/>
      <c r="J21" s="236" t="s">
        <v>60</v>
      </c>
      <c r="K21" s="225"/>
      <c r="L21" s="225"/>
      <c r="M21" s="496"/>
      <c r="N21" s="499" t="s">
        <v>2</v>
      </c>
      <c r="O21" s="500"/>
      <c r="P21" s="501"/>
      <c r="Q21" s="494"/>
      <c r="R21" s="495"/>
      <c r="S21" s="495"/>
      <c r="T21" s="236" t="s">
        <v>60</v>
      </c>
    </row>
    <row r="22" spans="3:20" ht="25.5" customHeight="1">
      <c r="C22" s="497"/>
      <c r="D22" s="491" t="s">
        <v>141</v>
      </c>
      <c r="E22" s="492"/>
      <c r="F22" s="493"/>
      <c r="G22" s="494"/>
      <c r="H22" s="495"/>
      <c r="I22" s="495"/>
      <c r="J22" s="236" t="s">
        <v>60</v>
      </c>
      <c r="K22" s="225"/>
      <c r="L22" s="225"/>
      <c r="M22" s="497"/>
      <c r="N22" s="499" t="s">
        <v>141</v>
      </c>
      <c r="O22" s="500"/>
      <c r="P22" s="501"/>
      <c r="Q22" s="494"/>
      <c r="R22" s="495"/>
      <c r="S22" s="495"/>
      <c r="T22" s="236" t="s">
        <v>60</v>
      </c>
    </row>
    <row r="23" spans="3:20" ht="25.5" customHeight="1">
      <c r="C23" s="497"/>
      <c r="D23" s="502" t="s">
        <v>142</v>
      </c>
      <c r="E23" s="503"/>
      <c r="F23" s="504"/>
      <c r="G23" s="494"/>
      <c r="H23" s="495"/>
      <c r="I23" s="495"/>
      <c r="J23" s="236" t="s">
        <v>60</v>
      </c>
      <c r="K23" s="225"/>
      <c r="L23" s="225"/>
      <c r="M23" s="497"/>
      <c r="N23" s="505" t="s">
        <v>142</v>
      </c>
      <c r="O23" s="506"/>
      <c r="P23" s="507"/>
      <c r="Q23" s="494"/>
      <c r="R23" s="495"/>
      <c r="S23" s="495"/>
      <c r="T23" s="236" t="s">
        <v>60</v>
      </c>
    </row>
    <row r="24" spans="3:20" ht="25.5" customHeight="1">
      <c r="C24" s="497"/>
      <c r="D24" s="499" t="s">
        <v>74</v>
      </c>
      <c r="E24" s="500"/>
      <c r="F24" s="501"/>
      <c r="G24" s="494"/>
      <c r="H24" s="495"/>
      <c r="I24" s="495"/>
      <c r="J24" s="236" t="s">
        <v>60</v>
      </c>
      <c r="K24" s="225"/>
      <c r="L24" s="225"/>
      <c r="M24" s="497"/>
      <c r="N24" s="499" t="s">
        <v>74</v>
      </c>
      <c r="O24" s="500"/>
      <c r="P24" s="501"/>
      <c r="Q24" s="494"/>
      <c r="R24" s="495"/>
      <c r="S24" s="495"/>
      <c r="T24" s="236" t="s">
        <v>60</v>
      </c>
    </row>
    <row r="25" spans="3:20" ht="25.5" customHeight="1">
      <c r="C25" s="497"/>
      <c r="D25" s="491" t="s">
        <v>143</v>
      </c>
      <c r="E25" s="492"/>
      <c r="F25" s="493"/>
      <c r="G25" s="494"/>
      <c r="H25" s="495"/>
      <c r="I25" s="495"/>
      <c r="J25" s="236" t="s">
        <v>60</v>
      </c>
      <c r="K25" s="225"/>
      <c r="L25" s="225"/>
      <c r="M25" s="497"/>
      <c r="N25" s="499" t="s">
        <v>143</v>
      </c>
      <c r="O25" s="500"/>
      <c r="P25" s="501"/>
      <c r="Q25" s="494"/>
      <c r="R25" s="495"/>
      <c r="S25" s="495"/>
      <c r="T25" s="236" t="s">
        <v>60</v>
      </c>
    </row>
    <row r="26" spans="3:20" ht="25.5" customHeight="1">
      <c r="C26" s="497"/>
      <c r="D26" s="491" t="s">
        <v>144</v>
      </c>
      <c r="E26" s="492"/>
      <c r="F26" s="493"/>
      <c r="G26" s="494"/>
      <c r="H26" s="495"/>
      <c r="I26" s="495"/>
      <c r="J26" s="236" t="s">
        <v>60</v>
      </c>
      <c r="K26" s="225"/>
      <c r="L26" s="225"/>
      <c r="M26" s="497"/>
      <c r="N26" s="499" t="s">
        <v>144</v>
      </c>
      <c r="O26" s="500"/>
      <c r="P26" s="501"/>
      <c r="Q26" s="494"/>
      <c r="R26" s="495"/>
      <c r="S26" s="495"/>
      <c r="T26" s="236" t="s">
        <v>60</v>
      </c>
    </row>
    <row r="27" spans="3:20" ht="25.5" customHeight="1">
      <c r="C27" s="497"/>
      <c r="D27" s="491" t="s">
        <v>145</v>
      </c>
      <c r="E27" s="492"/>
      <c r="F27" s="493"/>
      <c r="G27" s="494"/>
      <c r="H27" s="495"/>
      <c r="I27" s="495"/>
      <c r="J27" s="236" t="s">
        <v>60</v>
      </c>
      <c r="K27" s="225"/>
      <c r="L27" s="225"/>
      <c r="M27" s="497"/>
      <c r="N27" s="499" t="s">
        <v>145</v>
      </c>
      <c r="O27" s="500"/>
      <c r="P27" s="501"/>
      <c r="Q27" s="494"/>
      <c r="R27" s="495"/>
      <c r="S27" s="495"/>
      <c r="T27" s="236" t="s">
        <v>60</v>
      </c>
    </row>
    <row r="28" spans="3:20" ht="25.5" customHeight="1">
      <c r="C28" s="497"/>
      <c r="D28" s="491" t="s">
        <v>75</v>
      </c>
      <c r="E28" s="492"/>
      <c r="F28" s="493"/>
      <c r="G28" s="494"/>
      <c r="H28" s="495"/>
      <c r="I28" s="495"/>
      <c r="J28" s="236" t="s">
        <v>60</v>
      </c>
      <c r="K28" s="225"/>
      <c r="L28" s="225"/>
      <c r="M28" s="497"/>
      <c r="N28" s="491" t="s">
        <v>75</v>
      </c>
      <c r="O28" s="492"/>
      <c r="P28" s="493"/>
      <c r="Q28" s="494"/>
      <c r="R28" s="495"/>
      <c r="S28" s="495"/>
      <c r="T28" s="236" t="s">
        <v>60</v>
      </c>
    </row>
    <row r="29" spans="3:20" ht="25.5" customHeight="1">
      <c r="C29" s="497"/>
      <c r="D29" s="491"/>
      <c r="E29" s="492"/>
      <c r="F29" s="493"/>
      <c r="G29" s="494"/>
      <c r="H29" s="495"/>
      <c r="I29" s="495"/>
      <c r="J29" s="236" t="s">
        <v>60</v>
      </c>
      <c r="K29" s="225"/>
      <c r="L29" s="225"/>
      <c r="M29" s="497"/>
      <c r="N29" s="491"/>
      <c r="O29" s="492"/>
      <c r="P29" s="493"/>
      <c r="Q29" s="494"/>
      <c r="R29" s="495"/>
      <c r="S29" s="495"/>
      <c r="T29" s="236" t="s">
        <v>60</v>
      </c>
    </row>
    <row r="30" spans="3:20" ht="25.5" customHeight="1">
      <c r="C30" s="497"/>
      <c r="D30" s="491"/>
      <c r="E30" s="492"/>
      <c r="F30" s="493"/>
      <c r="G30" s="494"/>
      <c r="H30" s="495"/>
      <c r="I30" s="495"/>
      <c r="J30" s="236" t="s">
        <v>60</v>
      </c>
      <c r="K30" s="225"/>
      <c r="L30" s="225"/>
      <c r="M30" s="497"/>
      <c r="N30" s="491"/>
      <c r="O30" s="492"/>
      <c r="P30" s="493"/>
      <c r="Q30" s="494"/>
      <c r="R30" s="495"/>
      <c r="S30" s="495"/>
      <c r="T30" s="236" t="s">
        <v>60</v>
      </c>
    </row>
    <row r="31" spans="3:20" ht="25.5" customHeight="1">
      <c r="C31" s="497"/>
      <c r="D31" s="491"/>
      <c r="E31" s="492"/>
      <c r="F31" s="493"/>
      <c r="G31" s="494"/>
      <c r="H31" s="495"/>
      <c r="I31" s="495"/>
      <c r="J31" s="236" t="s">
        <v>60</v>
      </c>
      <c r="K31" s="225"/>
      <c r="L31" s="225"/>
      <c r="M31" s="497"/>
      <c r="N31" s="491"/>
      <c r="O31" s="492"/>
      <c r="P31" s="493"/>
      <c r="Q31" s="494"/>
      <c r="R31" s="495"/>
      <c r="S31" s="495"/>
      <c r="T31" s="236" t="s">
        <v>60</v>
      </c>
    </row>
    <row r="32" spans="3:20" ht="25.5" customHeight="1" thickBot="1">
      <c r="C32" s="498"/>
      <c r="D32" s="491"/>
      <c r="E32" s="492"/>
      <c r="F32" s="493"/>
      <c r="G32" s="494"/>
      <c r="H32" s="495"/>
      <c r="I32" s="495"/>
      <c r="J32" s="236" t="s">
        <v>60</v>
      </c>
      <c r="K32" s="225"/>
      <c r="L32" s="225"/>
      <c r="M32" s="498"/>
      <c r="N32" s="491"/>
      <c r="O32" s="492"/>
      <c r="P32" s="493"/>
      <c r="Q32" s="494"/>
      <c r="R32" s="495"/>
      <c r="S32" s="495"/>
      <c r="T32" s="236" t="s">
        <v>60</v>
      </c>
    </row>
    <row r="33" spans="3:20" ht="25.5" customHeight="1" thickTop="1">
      <c r="C33" s="484" t="s">
        <v>146</v>
      </c>
      <c r="D33" s="485"/>
      <c r="E33" s="485"/>
      <c r="F33" s="486"/>
      <c r="G33" s="487">
        <f>SUM(G8:I32)</f>
        <v>0</v>
      </c>
      <c r="H33" s="488"/>
      <c r="I33" s="488"/>
      <c r="J33" s="237" t="s">
        <v>60</v>
      </c>
      <c r="K33" s="225"/>
      <c r="L33" s="225"/>
      <c r="M33" s="484" t="s">
        <v>146</v>
      </c>
      <c r="N33" s="485"/>
      <c r="O33" s="485"/>
      <c r="P33" s="486"/>
      <c r="Q33" s="487">
        <f>SUM(Q8:S32)</f>
        <v>0</v>
      </c>
      <c r="R33" s="488"/>
      <c r="S33" s="488"/>
      <c r="T33" s="237" t="s">
        <v>60</v>
      </c>
    </row>
    <row r="34" spans="3:20" ht="15" customHeight="1">
      <c r="C34" s="489"/>
      <c r="D34" s="489"/>
      <c r="E34" s="489"/>
      <c r="F34" s="489"/>
      <c r="G34" s="490"/>
      <c r="H34" s="490"/>
      <c r="I34" s="490"/>
      <c r="J34" s="47"/>
    </row>
    <row r="35" spans="3:20" ht="15" customHeight="1">
      <c r="C35" s="45"/>
      <c r="D35" s="45"/>
      <c r="E35" s="45"/>
      <c r="F35" s="45"/>
      <c r="G35" s="46"/>
      <c r="H35" s="46"/>
      <c r="I35" s="46"/>
      <c r="J35" s="47"/>
    </row>
    <row r="36" spans="3:20" ht="15" customHeight="1">
      <c r="C36" s="45"/>
      <c r="D36" s="45"/>
      <c r="E36" s="45"/>
      <c r="F36" s="45"/>
      <c r="G36" s="46"/>
      <c r="H36" s="46"/>
      <c r="I36" s="46"/>
      <c r="J36" s="47"/>
    </row>
  </sheetData>
  <mergeCells count="124">
    <mergeCell ref="A1:F2"/>
    <mergeCell ref="G1:T2"/>
    <mergeCell ref="C5:J5"/>
    <mergeCell ref="M5:T5"/>
    <mergeCell ref="C6:J6"/>
    <mergeCell ref="M6:T6"/>
    <mergeCell ref="D9:F9"/>
    <mergeCell ref="G9:I9"/>
    <mergeCell ref="N9:P9"/>
    <mergeCell ref="Q9:S9"/>
    <mergeCell ref="D10:F10"/>
    <mergeCell ref="G10:I10"/>
    <mergeCell ref="N10:P10"/>
    <mergeCell ref="Q10:S10"/>
    <mergeCell ref="D7:F7"/>
    <mergeCell ref="G7:J7"/>
    <mergeCell ref="N7:P7"/>
    <mergeCell ref="Q7:T7"/>
    <mergeCell ref="D8:F8"/>
    <mergeCell ref="G8:I8"/>
    <mergeCell ref="M8:M13"/>
    <mergeCell ref="N8:P8"/>
    <mergeCell ref="Q8:S8"/>
    <mergeCell ref="G13:I13"/>
    <mergeCell ref="N13:P13"/>
    <mergeCell ref="Q13:S13"/>
    <mergeCell ref="C14:C16"/>
    <mergeCell ref="D14:F14"/>
    <mergeCell ref="G14:I14"/>
    <mergeCell ref="M14:M16"/>
    <mergeCell ref="N14:P14"/>
    <mergeCell ref="Q14:S14"/>
    <mergeCell ref="D11:F11"/>
    <mergeCell ref="G11:I11"/>
    <mergeCell ref="N11:P11"/>
    <mergeCell ref="Q11:S11"/>
    <mergeCell ref="D12:F12"/>
    <mergeCell ref="G12:I12"/>
    <mergeCell ref="N12:P12"/>
    <mergeCell ref="Q12:S12"/>
    <mergeCell ref="C8:C13"/>
    <mergeCell ref="D15:F15"/>
    <mergeCell ref="G15:I15"/>
    <mergeCell ref="N15:P15"/>
    <mergeCell ref="Q15:S15"/>
    <mergeCell ref="D16:F16"/>
    <mergeCell ref="G16:I16"/>
    <mergeCell ref="N16:P16"/>
    <mergeCell ref="Q16:S16"/>
    <mergeCell ref="D13:F13"/>
    <mergeCell ref="D19:F19"/>
    <mergeCell ref="G19:I19"/>
    <mergeCell ref="N19:P19"/>
    <mergeCell ref="Q19:S19"/>
    <mergeCell ref="D20:F20"/>
    <mergeCell ref="G20:I20"/>
    <mergeCell ref="N20:P20"/>
    <mergeCell ref="Q20:S20"/>
    <mergeCell ref="C17:C20"/>
    <mergeCell ref="D17:F17"/>
    <mergeCell ref="G17:I17"/>
    <mergeCell ref="M17:M20"/>
    <mergeCell ref="N17:P17"/>
    <mergeCell ref="Q17:S17"/>
    <mergeCell ref="D18:F18"/>
    <mergeCell ref="G18:I18"/>
    <mergeCell ref="N18:P18"/>
    <mergeCell ref="Q18:S18"/>
    <mergeCell ref="D23:F23"/>
    <mergeCell ref="G23:I23"/>
    <mergeCell ref="N23:P23"/>
    <mergeCell ref="Q23:S23"/>
    <mergeCell ref="D24:F24"/>
    <mergeCell ref="G24:I24"/>
    <mergeCell ref="N24:P24"/>
    <mergeCell ref="Q24:S24"/>
    <mergeCell ref="M21:M32"/>
    <mergeCell ref="N21:P21"/>
    <mergeCell ref="Q21:S21"/>
    <mergeCell ref="D22:F22"/>
    <mergeCell ref="G22:I22"/>
    <mergeCell ref="N22:P22"/>
    <mergeCell ref="Q22:S22"/>
    <mergeCell ref="D29:F29"/>
    <mergeCell ref="D27:F27"/>
    <mergeCell ref="G27:I27"/>
    <mergeCell ref="N27:P27"/>
    <mergeCell ref="Q27:S27"/>
    <mergeCell ref="D28:F28"/>
    <mergeCell ref="G28:I28"/>
    <mergeCell ref="N28:P28"/>
    <mergeCell ref="Q28:S28"/>
    <mergeCell ref="D25:F25"/>
    <mergeCell ref="G25:I25"/>
    <mergeCell ref="N25:P25"/>
    <mergeCell ref="Q25:S25"/>
    <mergeCell ref="D26:F26"/>
    <mergeCell ref="G26:I26"/>
    <mergeCell ref="N26:P26"/>
    <mergeCell ref="Q26:S26"/>
    <mergeCell ref="C33:F33"/>
    <mergeCell ref="G33:I33"/>
    <mergeCell ref="M33:P33"/>
    <mergeCell ref="Q33:S33"/>
    <mergeCell ref="C34:F34"/>
    <mergeCell ref="G34:I34"/>
    <mergeCell ref="D31:F31"/>
    <mergeCell ref="G31:I31"/>
    <mergeCell ref="N31:P31"/>
    <mergeCell ref="Q31:S31"/>
    <mergeCell ref="D32:F32"/>
    <mergeCell ref="G32:I32"/>
    <mergeCell ref="N32:P32"/>
    <mergeCell ref="Q32:S32"/>
    <mergeCell ref="C21:C32"/>
    <mergeCell ref="D21:F21"/>
    <mergeCell ref="G21:I21"/>
    <mergeCell ref="G29:I29"/>
    <mergeCell ref="N29:P29"/>
    <mergeCell ref="Q29:S29"/>
    <mergeCell ref="D30:F30"/>
    <mergeCell ref="G30:I30"/>
    <mergeCell ref="N30:P30"/>
    <mergeCell ref="Q30:S30"/>
  </mergeCells>
  <phoneticPr fontId="3"/>
  <pageMargins left="0.78740157480314965" right="0.39370078740157483" top="0.59055118110236227" bottom="0.39370078740157483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AB3C-122D-4F2D-BA0B-A8B0847F045B}">
  <dimension ref="A2:AA41"/>
  <sheetViews>
    <sheetView view="pageBreakPreview" zoomScaleNormal="75" zoomScaleSheetLayoutView="100" workbookViewId="0">
      <selection activeCell="D25" sqref="D25"/>
    </sheetView>
  </sheetViews>
  <sheetFormatPr defaultRowHeight="12"/>
  <cols>
    <col min="1" max="1" width="5.6640625" style="2" customWidth="1"/>
    <col min="2" max="2" width="5.83203125" style="2" customWidth="1"/>
    <col min="3" max="3" width="23.33203125" style="2" customWidth="1"/>
    <col min="4" max="4" width="9.33203125" style="2" customWidth="1"/>
    <col min="5" max="5" width="9" style="2" customWidth="1"/>
    <col min="6" max="6" width="10.1640625" style="2" customWidth="1"/>
    <col min="7" max="7" width="10" style="2" customWidth="1"/>
    <col min="8" max="8" width="9.5" style="2" customWidth="1"/>
    <col min="9" max="9" width="9.83203125" style="2" customWidth="1"/>
    <col min="10" max="10" width="11" style="2" customWidth="1"/>
    <col min="11" max="11" width="9.33203125" style="2"/>
    <col min="12" max="12" width="8" style="2" customWidth="1"/>
    <col min="13" max="13" width="8.83203125" style="2" customWidth="1"/>
    <col min="14" max="14" width="9.83203125" style="2" customWidth="1"/>
    <col min="15" max="15" width="10.1640625" style="2" customWidth="1"/>
    <col min="16" max="16" width="9" style="2" customWidth="1"/>
    <col min="17" max="17" width="10" style="2" customWidth="1"/>
    <col min="18" max="18" width="9.5" style="2" customWidth="1"/>
    <col min="19" max="19" width="9.33203125" style="2" customWidth="1"/>
    <col min="20" max="20" width="8.6640625" style="2" customWidth="1"/>
    <col min="21" max="21" width="8" style="2" customWidth="1"/>
    <col min="22" max="22" width="9.5" style="2" customWidth="1"/>
    <col min="23" max="23" width="10" style="2" customWidth="1"/>
    <col min="24" max="24" width="14.1640625" style="2" bestFit="1" customWidth="1"/>
    <col min="25" max="25" width="9.5" style="2" bestFit="1" customWidth="1"/>
    <col min="26" max="26" width="9.33203125" style="2"/>
    <col min="27" max="27" width="14.1640625" style="2" bestFit="1" customWidth="1"/>
    <col min="28" max="16384" width="9.33203125" style="2"/>
  </cols>
  <sheetData>
    <row r="2" spans="1:27" ht="17.25">
      <c r="A2" s="1" t="s">
        <v>58</v>
      </c>
      <c r="Q2" s="1" t="s">
        <v>57</v>
      </c>
      <c r="R2" s="1"/>
      <c r="S2" s="34"/>
      <c r="T2" s="34"/>
    </row>
    <row r="3" spans="1:27" ht="12.75" thickBot="1"/>
    <row r="4" spans="1:27" ht="19.5" customHeight="1" thickTop="1">
      <c r="A4" s="3"/>
      <c r="B4" s="4"/>
      <c r="C4" s="5" t="s">
        <v>56</v>
      </c>
      <c r="D4" s="589" t="s">
        <v>55</v>
      </c>
      <c r="E4" s="590"/>
      <c r="F4" s="589" t="s">
        <v>54</v>
      </c>
      <c r="G4" s="590"/>
      <c r="H4" s="589" t="s">
        <v>53</v>
      </c>
      <c r="I4" s="590"/>
      <c r="J4" s="589" t="s">
        <v>52</v>
      </c>
      <c r="K4" s="590"/>
      <c r="L4" s="589" t="s">
        <v>51</v>
      </c>
      <c r="M4" s="590"/>
      <c r="N4" s="589" t="s">
        <v>50</v>
      </c>
      <c r="O4" s="590"/>
      <c r="P4" s="589" t="s">
        <v>49</v>
      </c>
      <c r="Q4" s="590"/>
      <c r="R4" s="589" t="s">
        <v>48</v>
      </c>
      <c r="S4" s="590"/>
      <c r="T4" s="589" t="s">
        <v>47</v>
      </c>
      <c r="U4" s="590"/>
      <c r="V4" s="589" t="s">
        <v>46</v>
      </c>
      <c r="W4" s="614"/>
    </row>
    <row r="5" spans="1:27" ht="17.25" customHeight="1">
      <c r="A5" s="6"/>
      <c r="B5" s="7"/>
      <c r="C5" s="8"/>
      <c r="D5" s="591" t="s">
        <v>45</v>
      </c>
      <c r="E5" s="592"/>
      <c r="F5" s="8"/>
      <c r="G5" s="9"/>
      <c r="H5" s="591" t="s">
        <v>44</v>
      </c>
      <c r="I5" s="592"/>
      <c r="J5" s="591" t="s">
        <v>43</v>
      </c>
      <c r="K5" s="592"/>
      <c r="L5" s="591" t="s">
        <v>42</v>
      </c>
      <c r="M5" s="592"/>
      <c r="N5" s="591" t="s">
        <v>41</v>
      </c>
      <c r="O5" s="592"/>
      <c r="P5" s="591" t="s">
        <v>40</v>
      </c>
      <c r="Q5" s="592"/>
      <c r="R5" s="591" t="s">
        <v>39</v>
      </c>
      <c r="S5" s="592"/>
      <c r="T5" s="8"/>
      <c r="U5" s="9"/>
      <c r="V5" s="8"/>
      <c r="W5" s="10"/>
    </row>
    <row r="6" spans="1:27" ht="18" customHeight="1">
      <c r="A6" s="666" t="s">
        <v>38</v>
      </c>
      <c r="B6" s="670" t="s">
        <v>28</v>
      </c>
      <c r="C6" s="12"/>
      <c r="D6" s="13"/>
      <c r="E6" s="14" t="s">
        <v>31</v>
      </c>
      <c r="F6" s="576"/>
      <c r="G6" s="577"/>
      <c r="H6" s="576"/>
      <c r="I6" s="577"/>
      <c r="J6" s="578">
        <f t="shared" ref="J6:J15" si="0">H6</f>
        <v>0</v>
      </c>
      <c r="K6" s="579"/>
      <c r="L6" s="566"/>
      <c r="M6" s="567"/>
      <c r="N6" s="593" t="e">
        <f t="shared" ref="N6:N15" si="1">J6/L6</f>
        <v>#DIV/0!</v>
      </c>
      <c r="O6" s="594"/>
      <c r="P6" s="580">
        <v>0.1</v>
      </c>
      <c r="Q6" s="581"/>
      <c r="R6" s="593" t="e">
        <f t="shared" ref="R6:R15" si="2">H6*P6/L6</f>
        <v>#DIV/0!</v>
      </c>
      <c r="S6" s="594"/>
      <c r="T6" s="576"/>
      <c r="U6" s="577"/>
      <c r="V6" s="578"/>
      <c r="W6" s="582"/>
    </row>
    <row r="7" spans="1:27" ht="18" customHeight="1">
      <c r="A7" s="667"/>
      <c r="B7" s="671"/>
      <c r="C7" s="12"/>
      <c r="D7" s="13"/>
      <c r="E7" s="14" t="s">
        <v>31</v>
      </c>
      <c r="F7" s="576"/>
      <c r="G7" s="577"/>
      <c r="H7" s="576"/>
      <c r="I7" s="577"/>
      <c r="J7" s="578">
        <f t="shared" si="0"/>
        <v>0</v>
      </c>
      <c r="K7" s="579"/>
      <c r="L7" s="566"/>
      <c r="M7" s="567"/>
      <c r="N7" s="593" t="e">
        <f t="shared" si="1"/>
        <v>#DIV/0!</v>
      </c>
      <c r="O7" s="594"/>
      <c r="P7" s="580">
        <v>0.1</v>
      </c>
      <c r="Q7" s="581"/>
      <c r="R7" s="593" t="e">
        <f t="shared" si="2"/>
        <v>#DIV/0!</v>
      </c>
      <c r="S7" s="594"/>
      <c r="T7" s="576"/>
      <c r="U7" s="577"/>
      <c r="V7" s="578"/>
      <c r="W7" s="582"/>
    </row>
    <row r="8" spans="1:27" ht="18" customHeight="1">
      <c r="A8" s="667"/>
      <c r="B8" s="671"/>
      <c r="C8" s="12"/>
      <c r="D8" s="13"/>
      <c r="E8" s="14" t="s">
        <v>31</v>
      </c>
      <c r="F8" s="576"/>
      <c r="G8" s="577"/>
      <c r="H8" s="576"/>
      <c r="I8" s="577"/>
      <c r="J8" s="578">
        <f t="shared" si="0"/>
        <v>0</v>
      </c>
      <c r="K8" s="579"/>
      <c r="L8" s="566"/>
      <c r="M8" s="567"/>
      <c r="N8" s="593" t="e">
        <f t="shared" si="1"/>
        <v>#DIV/0!</v>
      </c>
      <c r="O8" s="594"/>
      <c r="P8" s="580">
        <v>0.1</v>
      </c>
      <c r="Q8" s="581"/>
      <c r="R8" s="593" t="e">
        <f t="shared" si="2"/>
        <v>#DIV/0!</v>
      </c>
      <c r="S8" s="594"/>
      <c r="T8" s="576"/>
      <c r="U8" s="577"/>
      <c r="V8" s="578"/>
      <c r="W8" s="582"/>
      <c r="Y8" s="2">
        <v>1</v>
      </c>
      <c r="Z8" s="2" t="s">
        <v>37</v>
      </c>
      <c r="AA8" s="2">
        <v>464226</v>
      </c>
    </row>
    <row r="9" spans="1:27" ht="18" customHeight="1">
      <c r="A9" s="667"/>
      <c r="B9" s="671"/>
      <c r="C9" s="12"/>
      <c r="D9" s="15"/>
      <c r="E9" s="16" t="s">
        <v>31</v>
      </c>
      <c r="F9" s="587"/>
      <c r="G9" s="588"/>
      <c r="H9" s="568"/>
      <c r="I9" s="569"/>
      <c r="J9" s="578">
        <f t="shared" si="0"/>
        <v>0</v>
      </c>
      <c r="K9" s="579"/>
      <c r="L9" s="566"/>
      <c r="M9" s="567"/>
      <c r="N9" s="593" t="e">
        <f t="shared" si="1"/>
        <v>#DIV/0!</v>
      </c>
      <c r="O9" s="594"/>
      <c r="P9" s="574">
        <v>0.1</v>
      </c>
      <c r="Q9" s="575"/>
      <c r="R9" s="593" t="e">
        <f t="shared" si="2"/>
        <v>#DIV/0!</v>
      </c>
      <c r="S9" s="594"/>
      <c r="T9" s="568"/>
      <c r="U9" s="569"/>
      <c r="V9" s="578"/>
      <c r="W9" s="582"/>
      <c r="Y9" s="2">
        <v>2</v>
      </c>
      <c r="Z9" s="2" t="s">
        <v>37</v>
      </c>
      <c r="AA9" s="2">
        <v>462920</v>
      </c>
    </row>
    <row r="10" spans="1:27" ht="18" customHeight="1">
      <c r="A10" s="667"/>
      <c r="B10" s="671"/>
      <c r="C10" s="12"/>
      <c r="D10" s="17"/>
      <c r="E10" s="18" t="s">
        <v>31</v>
      </c>
      <c r="F10" s="587"/>
      <c r="G10" s="588"/>
      <c r="H10" s="568"/>
      <c r="I10" s="569"/>
      <c r="J10" s="578">
        <f t="shared" si="0"/>
        <v>0</v>
      </c>
      <c r="K10" s="579"/>
      <c r="L10" s="566"/>
      <c r="M10" s="567"/>
      <c r="N10" s="593" t="e">
        <f t="shared" si="1"/>
        <v>#DIV/0!</v>
      </c>
      <c r="O10" s="594"/>
      <c r="P10" s="574">
        <v>0.1</v>
      </c>
      <c r="Q10" s="575"/>
      <c r="R10" s="593" t="e">
        <f t="shared" si="2"/>
        <v>#DIV/0!</v>
      </c>
      <c r="S10" s="594"/>
      <c r="T10" s="568"/>
      <c r="U10" s="569"/>
      <c r="V10" s="578"/>
      <c r="W10" s="582"/>
      <c r="Y10" s="2">
        <v>3</v>
      </c>
      <c r="Z10" s="2" t="s">
        <v>37</v>
      </c>
      <c r="AA10" s="2">
        <v>354021</v>
      </c>
    </row>
    <row r="11" spans="1:27" ht="18" customHeight="1">
      <c r="A11" s="667"/>
      <c r="B11" s="671"/>
      <c r="C11" s="12"/>
      <c r="D11" s="17"/>
      <c r="E11" s="18" t="s">
        <v>31</v>
      </c>
      <c r="F11" s="587"/>
      <c r="G11" s="588"/>
      <c r="H11" s="568"/>
      <c r="I11" s="569"/>
      <c r="J11" s="578">
        <f t="shared" si="0"/>
        <v>0</v>
      </c>
      <c r="K11" s="579"/>
      <c r="L11" s="566"/>
      <c r="M11" s="567"/>
      <c r="N11" s="593" t="e">
        <f t="shared" si="1"/>
        <v>#DIV/0!</v>
      </c>
      <c r="O11" s="594"/>
      <c r="P11" s="574">
        <v>0.1</v>
      </c>
      <c r="Q11" s="575"/>
      <c r="R11" s="593" t="e">
        <f t="shared" si="2"/>
        <v>#DIV/0!</v>
      </c>
      <c r="S11" s="594"/>
      <c r="T11" s="568"/>
      <c r="U11" s="569"/>
      <c r="V11" s="578"/>
      <c r="W11" s="582"/>
      <c r="Y11" s="2">
        <v>4</v>
      </c>
      <c r="Z11" s="2" t="s">
        <v>36</v>
      </c>
      <c r="AA11" s="2">
        <v>526381</v>
      </c>
    </row>
    <row r="12" spans="1:27" ht="18" customHeight="1">
      <c r="A12" s="667"/>
      <c r="B12" s="671"/>
      <c r="C12" s="12"/>
      <c r="D12" s="19"/>
      <c r="E12" s="20" t="s">
        <v>31</v>
      </c>
      <c r="F12" s="587"/>
      <c r="G12" s="588"/>
      <c r="H12" s="568"/>
      <c r="I12" s="569"/>
      <c r="J12" s="578">
        <f t="shared" si="0"/>
        <v>0</v>
      </c>
      <c r="K12" s="579"/>
      <c r="L12" s="566"/>
      <c r="M12" s="567"/>
      <c r="N12" s="593" t="e">
        <f t="shared" si="1"/>
        <v>#DIV/0!</v>
      </c>
      <c r="O12" s="594"/>
      <c r="P12" s="574">
        <v>0.1</v>
      </c>
      <c r="Q12" s="575"/>
      <c r="R12" s="593" t="e">
        <f t="shared" si="2"/>
        <v>#DIV/0!</v>
      </c>
      <c r="S12" s="594"/>
      <c r="T12" s="568"/>
      <c r="U12" s="569"/>
      <c r="V12" s="578"/>
      <c r="W12" s="582"/>
      <c r="Y12" s="2">
        <v>5</v>
      </c>
      <c r="Z12" s="2" t="s">
        <v>35</v>
      </c>
      <c r="AA12" s="2">
        <v>611695</v>
      </c>
    </row>
    <row r="13" spans="1:27" ht="18" customHeight="1">
      <c r="A13" s="667"/>
      <c r="B13" s="671"/>
      <c r="C13" s="12"/>
      <c r="D13" s="19"/>
      <c r="E13" s="20" t="s">
        <v>31</v>
      </c>
      <c r="F13" s="587"/>
      <c r="G13" s="588"/>
      <c r="H13" s="568"/>
      <c r="I13" s="569"/>
      <c r="J13" s="578">
        <f t="shared" si="0"/>
        <v>0</v>
      </c>
      <c r="K13" s="579"/>
      <c r="L13" s="566"/>
      <c r="M13" s="567"/>
      <c r="N13" s="593" t="e">
        <f t="shared" si="1"/>
        <v>#DIV/0!</v>
      </c>
      <c r="O13" s="594"/>
      <c r="P13" s="574">
        <v>0.1</v>
      </c>
      <c r="Q13" s="575"/>
      <c r="R13" s="593" t="e">
        <f t="shared" si="2"/>
        <v>#DIV/0!</v>
      </c>
      <c r="S13" s="594"/>
      <c r="T13" s="568"/>
      <c r="U13" s="569"/>
      <c r="V13" s="578"/>
      <c r="W13" s="582"/>
      <c r="X13" s="2">
        <f>SUM(H8:I15)</f>
        <v>0</v>
      </c>
      <c r="Y13" s="2">
        <v>6</v>
      </c>
      <c r="Z13" s="2" t="s">
        <v>35</v>
      </c>
      <c r="AA13" s="2">
        <v>636406</v>
      </c>
    </row>
    <row r="14" spans="1:27" ht="18" customHeight="1">
      <c r="A14" s="667"/>
      <c r="B14" s="671"/>
      <c r="C14" s="12"/>
      <c r="D14" s="19"/>
      <c r="E14" s="20" t="s">
        <v>31</v>
      </c>
      <c r="F14" s="587"/>
      <c r="G14" s="588"/>
      <c r="H14" s="568"/>
      <c r="I14" s="569"/>
      <c r="J14" s="578">
        <f t="shared" si="0"/>
        <v>0</v>
      </c>
      <c r="K14" s="579"/>
      <c r="L14" s="566"/>
      <c r="M14" s="567"/>
      <c r="N14" s="593" t="e">
        <f t="shared" si="1"/>
        <v>#DIV/0!</v>
      </c>
      <c r="O14" s="594"/>
      <c r="P14" s="574">
        <v>0.1</v>
      </c>
      <c r="Q14" s="575"/>
      <c r="R14" s="593" t="e">
        <f t="shared" si="2"/>
        <v>#DIV/0!</v>
      </c>
      <c r="S14" s="594"/>
      <c r="T14" s="568"/>
      <c r="U14" s="569"/>
      <c r="V14" s="570"/>
      <c r="W14" s="571"/>
      <c r="Y14" s="2">
        <v>7</v>
      </c>
      <c r="Z14" s="2" t="s">
        <v>34</v>
      </c>
      <c r="AA14" s="2">
        <v>578543</v>
      </c>
    </row>
    <row r="15" spans="1:27" ht="18" customHeight="1" thickBot="1">
      <c r="A15" s="667"/>
      <c r="B15" s="672"/>
      <c r="C15" s="12"/>
      <c r="D15" s="21"/>
      <c r="E15" s="22" t="s">
        <v>31</v>
      </c>
      <c r="F15" s="664"/>
      <c r="G15" s="665"/>
      <c r="H15" s="607"/>
      <c r="I15" s="608"/>
      <c r="J15" s="578">
        <f t="shared" si="0"/>
        <v>0</v>
      </c>
      <c r="K15" s="579"/>
      <c r="L15" s="605"/>
      <c r="M15" s="606"/>
      <c r="N15" s="593" t="e">
        <f t="shared" si="1"/>
        <v>#DIV/0!</v>
      </c>
      <c r="O15" s="594"/>
      <c r="P15" s="612">
        <v>0.1</v>
      </c>
      <c r="Q15" s="613"/>
      <c r="R15" s="609" t="e">
        <f t="shared" si="2"/>
        <v>#DIV/0!</v>
      </c>
      <c r="S15" s="610"/>
      <c r="T15" s="607"/>
      <c r="U15" s="608"/>
      <c r="V15" s="595"/>
      <c r="W15" s="596"/>
      <c r="Y15" s="2">
        <v>8</v>
      </c>
      <c r="Z15" s="2" t="s">
        <v>34</v>
      </c>
      <c r="AA15" s="2">
        <v>625693</v>
      </c>
    </row>
    <row r="16" spans="1:27" ht="18" customHeight="1" thickBot="1">
      <c r="A16" s="667"/>
      <c r="B16" s="42" t="s">
        <v>27</v>
      </c>
      <c r="C16" s="39"/>
      <c r="D16" s="40" t="s">
        <v>24</v>
      </c>
      <c r="E16" s="41"/>
      <c r="F16" s="626" t="s">
        <v>23</v>
      </c>
      <c r="G16" s="627"/>
      <c r="H16" s="626">
        <f>SUM(H6:I15)</f>
        <v>0</v>
      </c>
      <c r="I16" s="663"/>
      <c r="J16" s="628">
        <f>SUM(J6:K15)</f>
        <v>0</v>
      </c>
      <c r="K16" s="629"/>
      <c r="L16" s="626" t="s">
        <v>23</v>
      </c>
      <c r="M16" s="627"/>
      <c r="N16" s="650" t="e">
        <f>SUM(N6:O15)</f>
        <v>#DIV/0!</v>
      </c>
      <c r="O16" s="651"/>
      <c r="P16" s="630" t="s">
        <v>23</v>
      </c>
      <c r="Q16" s="631"/>
      <c r="R16" s="628" t="e">
        <f>SUM(R6:S15)</f>
        <v>#DIV/0!</v>
      </c>
      <c r="S16" s="629"/>
      <c r="T16" s="626" t="s">
        <v>23</v>
      </c>
      <c r="U16" s="627"/>
      <c r="V16" s="626" t="s">
        <v>23</v>
      </c>
      <c r="W16" s="627"/>
      <c r="Y16" s="2">
        <v>9</v>
      </c>
      <c r="Z16" s="2" t="s">
        <v>34</v>
      </c>
      <c r="AA16" s="2">
        <v>471283</v>
      </c>
    </row>
    <row r="17" spans="1:27" ht="18" customHeight="1">
      <c r="A17" s="667"/>
      <c r="B17" s="673" t="s">
        <v>26</v>
      </c>
      <c r="C17" s="23"/>
      <c r="D17" s="24"/>
      <c r="E17" s="25" t="s">
        <v>31</v>
      </c>
      <c r="F17" s="652"/>
      <c r="G17" s="653"/>
      <c r="H17" s="652"/>
      <c r="I17" s="653"/>
      <c r="J17" s="654">
        <f t="shared" ref="J17:J23" si="3">H17</f>
        <v>0</v>
      </c>
      <c r="K17" s="655"/>
      <c r="L17" s="656"/>
      <c r="M17" s="657"/>
      <c r="N17" s="658" t="e">
        <f>J17/L17</f>
        <v>#DIV/0!</v>
      </c>
      <c r="O17" s="659"/>
      <c r="P17" s="660">
        <v>0.1</v>
      </c>
      <c r="Q17" s="661"/>
      <c r="R17" s="658" t="e">
        <f>H17*P17/L17</f>
        <v>#DIV/0!</v>
      </c>
      <c r="S17" s="659"/>
      <c r="T17" s="652"/>
      <c r="U17" s="653"/>
      <c r="V17" s="654"/>
      <c r="W17" s="662"/>
      <c r="Y17" s="2">
        <v>10</v>
      </c>
      <c r="Z17" s="2" t="s">
        <v>33</v>
      </c>
      <c r="AA17" s="2">
        <v>694267</v>
      </c>
    </row>
    <row r="18" spans="1:27" ht="18" customHeight="1">
      <c r="A18" s="667"/>
      <c r="B18" s="674"/>
      <c r="C18" s="12"/>
      <c r="D18" s="13"/>
      <c r="E18" s="14" t="s">
        <v>31</v>
      </c>
      <c r="F18" s="576"/>
      <c r="G18" s="577"/>
      <c r="H18" s="576"/>
      <c r="I18" s="577"/>
      <c r="J18" s="619">
        <f t="shared" si="3"/>
        <v>0</v>
      </c>
      <c r="K18" s="620"/>
      <c r="L18" s="566"/>
      <c r="M18" s="567"/>
      <c r="N18" s="648" t="e">
        <f>J18/L18</f>
        <v>#DIV/0!</v>
      </c>
      <c r="O18" s="649"/>
      <c r="P18" s="580">
        <v>0.1</v>
      </c>
      <c r="Q18" s="581"/>
      <c r="R18" s="648" t="e">
        <f>H18*P18/L18</f>
        <v>#DIV/0!</v>
      </c>
      <c r="S18" s="649"/>
      <c r="T18" s="576"/>
      <c r="U18" s="577"/>
      <c r="V18" s="578"/>
      <c r="W18" s="582"/>
      <c r="Y18" s="2">
        <v>11</v>
      </c>
      <c r="Z18" s="2" t="s">
        <v>33</v>
      </c>
      <c r="AA18" s="2">
        <v>636398</v>
      </c>
    </row>
    <row r="19" spans="1:27" ht="18" customHeight="1">
      <c r="A19" s="667"/>
      <c r="B19" s="674"/>
      <c r="C19" s="12"/>
      <c r="D19" s="13"/>
      <c r="E19" s="14" t="s">
        <v>31</v>
      </c>
      <c r="F19" s="576"/>
      <c r="G19" s="577"/>
      <c r="H19" s="576"/>
      <c r="I19" s="577"/>
      <c r="J19" s="619">
        <f>H19</f>
        <v>0</v>
      </c>
      <c r="K19" s="620"/>
      <c r="L19" s="566"/>
      <c r="M19" s="567"/>
      <c r="N19" s="648" t="e">
        <f>J19/L19</f>
        <v>#DIV/0!</v>
      </c>
      <c r="O19" s="649"/>
      <c r="P19" s="580">
        <v>0.1</v>
      </c>
      <c r="Q19" s="581"/>
      <c r="R19" s="648" t="e">
        <f>H19*P19/L19</f>
        <v>#DIV/0!</v>
      </c>
      <c r="S19" s="649"/>
      <c r="T19" s="576"/>
      <c r="U19" s="577"/>
      <c r="V19" s="578"/>
      <c r="W19" s="582"/>
      <c r="Y19" s="2">
        <v>12</v>
      </c>
      <c r="Z19" s="2" t="s">
        <v>33</v>
      </c>
      <c r="AA19" s="2">
        <v>888391</v>
      </c>
    </row>
    <row r="20" spans="1:27" ht="18" customHeight="1">
      <c r="A20" s="667"/>
      <c r="B20" s="674"/>
      <c r="C20" s="12"/>
      <c r="D20" s="13"/>
      <c r="E20" s="14" t="s">
        <v>31</v>
      </c>
      <c r="F20" s="576"/>
      <c r="G20" s="577"/>
      <c r="H20" s="576"/>
      <c r="I20" s="577"/>
      <c r="J20" s="619">
        <f t="shared" si="3"/>
        <v>0</v>
      </c>
      <c r="K20" s="620"/>
      <c r="L20" s="566"/>
      <c r="M20" s="567"/>
      <c r="N20" s="648" t="e">
        <f>J20/L20</f>
        <v>#DIV/0!</v>
      </c>
      <c r="O20" s="649"/>
      <c r="P20" s="580">
        <v>0.1</v>
      </c>
      <c r="Q20" s="581"/>
      <c r="R20" s="648" t="e">
        <f>H20*P20/L20</f>
        <v>#DIV/0!</v>
      </c>
      <c r="S20" s="649"/>
      <c r="T20" s="576"/>
      <c r="U20" s="577"/>
      <c r="V20" s="578"/>
      <c r="W20" s="582"/>
      <c r="Y20" s="2">
        <v>13</v>
      </c>
      <c r="Z20" s="2" t="s">
        <v>32</v>
      </c>
      <c r="AA20" s="2">
        <v>500000</v>
      </c>
    </row>
    <row r="21" spans="1:27" ht="18" customHeight="1">
      <c r="A21" s="667"/>
      <c r="B21" s="674"/>
      <c r="C21" s="26"/>
      <c r="D21" s="13"/>
      <c r="E21" s="14" t="s">
        <v>31</v>
      </c>
      <c r="F21" s="576"/>
      <c r="G21" s="577"/>
      <c r="H21" s="576"/>
      <c r="I21" s="577"/>
      <c r="J21" s="619">
        <f t="shared" si="3"/>
        <v>0</v>
      </c>
      <c r="K21" s="620"/>
      <c r="L21" s="566"/>
      <c r="M21" s="567"/>
      <c r="N21" s="648" t="e">
        <f>J21/L21</f>
        <v>#DIV/0!</v>
      </c>
      <c r="O21" s="649"/>
      <c r="P21" s="580">
        <v>0.1</v>
      </c>
      <c r="Q21" s="581"/>
      <c r="R21" s="648" t="e">
        <f>H21*P21/L21</f>
        <v>#DIV/0!</v>
      </c>
      <c r="S21" s="649"/>
      <c r="T21" s="576"/>
      <c r="U21" s="577"/>
      <c r="V21" s="578"/>
      <c r="W21" s="582"/>
      <c r="Y21" s="2">
        <v>14</v>
      </c>
      <c r="Z21" s="2" t="s">
        <v>30</v>
      </c>
      <c r="AA21" s="2">
        <v>517679</v>
      </c>
    </row>
    <row r="22" spans="1:27" ht="18" customHeight="1">
      <c r="A22" s="667"/>
      <c r="B22" s="674"/>
      <c r="C22" s="12"/>
      <c r="D22" s="13"/>
      <c r="E22" s="14" t="s">
        <v>31</v>
      </c>
      <c r="F22" s="566"/>
      <c r="G22" s="567"/>
      <c r="H22" s="576"/>
      <c r="I22" s="577"/>
      <c r="J22" s="619">
        <f t="shared" si="3"/>
        <v>0</v>
      </c>
      <c r="K22" s="620"/>
      <c r="L22" s="576"/>
      <c r="M22" s="577"/>
      <c r="N22" s="648" t="e">
        <f t="shared" ref="N22:N23" si="4">J22/L22</f>
        <v>#DIV/0!</v>
      </c>
      <c r="O22" s="649"/>
      <c r="P22" s="580">
        <v>0.1</v>
      </c>
      <c r="Q22" s="581"/>
      <c r="R22" s="648" t="e">
        <f>H22*P22/L22</f>
        <v>#DIV/0!</v>
      </c>
      <c r="S22" s="649"/>
      <c r="T22" s="576"/>
      <c r="U22" s="577"/>
      <c r="V22" s="578"/>
      <c r="W22" s="582"/>
      <c r="Y22" s="2">
        <v>15</v>
      </c>
      <c r="Z22" s="2" t="s">
        <v>30</v>
      </c>
      <c r="AA22" s="2">
        <v>793528</v>
      </c>
    </row>
    <row r="23" spans="1:27" ht="18" customHeight="1" thickBot="1">
      <c r="A23" s="667"/>
      <c r="B23" s="675"/>
      <c r="C23" s="27"/>
      <c r="D23" s="21"/>
      <c r="E23" s="22" t="s">
        <v>31</v>
      </c>
      <c r="F23" s="607"/>
      <c r="G23" s="608"/>
      <c r="H23" s="607"/>
      <c r="I23" s="608"/>
      <c r="J23" s="595">
        <f t="shared" si="3"/>
        <v>0</v>
      </c>
      <c r="K23" s="611"/>
      <c r="L23" s="607"/>
      <c r="M23" s="608"/>
      <c r="N23" s="646" t="e">
        <f t="shared" si="4"/>
        <v>#DIV/0!</v>
      </c>
      <c r="O23" s="647"/>
      <c r="P23" s="612">
        <v>0.1</v>
      </c>
      <c r="Q23" s="613"/>
      <c r="R23" s="646" t="e">
        <f>H23*P23/L23</f>
        <v>#DIV/0!</v>
      </c>
      <c r="S23" s="647"/>
      <c r="T23" s="607"/>
      <c r="U23" s="608"/>
      <c r="V23" s="595"/>
      <c r="W23" s="596"/>
      <c r="Y23" s="2">
        <v>16</v>
      </c>
      <c r="Z23" s="2" t="s">
        <v>30</v>
      </c>
      <c r="AA23" s="2">
        <v>887654</v>
      </c>
    </row>
    <row r="24" spans="1:27" ht="18" customHeight="1" thickBot="1">
      <c r="A24" s="668"/>
      <c r="B24" s="35" t="s">
        <v>25</v>
      </c>
      <c r="C24" s="36"/>
      <c r="D24" s="37" t="s">
        <v>24</v>
      </c>
      <c r="E24" s="38"/>
      <c r="F24" s="597" t="s">
        <v>23</v>
      </c>
      <c r="G24" s="598"/>
      <c r="H24" s="597" t="s">
        <v>23</v>
      </c>
      <c r="I24" s="598"/>
      <c r="J24" s="642">
        <f>SUM(J17:K23)</f>
        <v>0</v>
      </c>
      <c r="K24" s="643"/>
      <c r="L24" s="597" t="s">
        <v>23</v>
      </c>
      <c r="M24" s="598"/>
      <c r="N24" s="642" t="e">
        <f>SUM(N17:O23)</f>
        <v>#DIV/0!</v>
      </c>
      <c r="O24" s="643"/>
      <c r="P24" s="602" t="s">
        <v>23</v>
      </c>
      <c r="Q24" s="603"/>
      <c r="R24" s="642" t="e">
        <f>SUM(R17:R23)</f>
        <v>#DIV/0!</v>
      </c>
      <c r="S24" s="643"/>
      <c r="T24" s="597" t="s">
        <v>23</v>
      </c>
      <c r="U24" s="598"/>
      <c r="V24" s="601"/>
      <c r="W24" s="604"/>
      <c r="Y24" s="2">
        <v>17</v>
      </c>
      <c r="Z24" s="2" t="s">
        <v>30</v>
      </c>
      <c r="AA24" s="2">
        <v>878397</v>
      </c>
    </row>
    <row r="25" spans="1:27" ht="18" customHeight="1" thickTop="1" thickBot="1">
      <c r="P25" s="11"/>
      <c r="Q25" s="11"/>
      <c r="AA25" s="2">
        <f>SUM(AA8:AA24)</f>
        <v>10527482</v>
      </c>
    </row>
    <row r="26" spans="1:27" ht="18" customHeight="1" thickTop="1">
      <c r="A26" s="669" t="s">
        <v>29</v>
      </c>
      <c r="B26" s="676" t="s">
        <v>28</v>
      </c>
      <c r="C26" s="28"/>
      <c r="D26" s="29"/>
      <c r="E26" s="30" t="s">
        <v>1</v>
      </c>
      <c r="F26" s="583"/>
      <c r="G26" s="584"/>
      <c r="H26" s="585"/>
      <c r="I26" s="586"/>
      <c r="J26" s="644">
        <f>H26</f>
        <v>0</v>
      </c>
      <c r="K26" s="645"/>
      <c r="L26" s="583"/>
      <c r="M26" s="584"/>
      <c r="N26" s="788" t="e">
        <f>J26/L26</f>
        <v>#DIV/0!</v>
      </c>
      <c r="O26" s="789"/>
      <c r="P26" s="636">
        <v>0.1</v>
      </c>
      <c r="Q26" s="637"/>
      <c r="R26" s="788" t="e">
        <f>H26*P26/L26</f>
        <v>#DIV/0!</v>
      </c>
      <c r="S26" s="789"/>
      <c r="T26" s="639"/>
      <c r="U26" s="640"/>
      <c r="V26" s="638"/>
      <c r="W26" s="641"/>
    </row>
    <row r="27" spans="1:27" ht="18" customHeight="1">
      <c r="A27" s="667"/>
      <c r="B27" s="671"/>
      <c r="C27" s="12"/>
      <c r="D27" s="15"/>
      <c r="E27" s="16" t="s">
        <v>182</v>
      </c>
      <c r="F27" s="566"/>
      <c r="G27" s="567"/>
      <c r="H27" s="566"/>
      <c r="I27" s="567"/>
      <c r="J27" s="572">
        <f t="shared" ref="J27:J31" si="5">H27</f>
        <v>0</v>
      </c>
      <c r="K27" s="573"/>
      <c r="L27" s="576"/>
      <c r="M27" s="577"/>
      <c r="N27" s="593" t="e">
        <f t="shared" ref="N27:N31" si="6">J27/L27</f>
        <v>#DIV/0!</v>
      </c>
      <c r="O27" s="594"/>
      <c r="P27" s="580">
        <v>0.1</v>
      </c>
      <c r="Q27" s="581"/>
      <c r="R27" s="593" t="e">
        <f t="shared" ref="R27:R31" si="7">H27*P27/L27</f>
        <v>#DIV/0!</v>
      </c>
      <c r="S27" s="594"/>
      <c r="T27" s="566"/>
      <c r="U27" s="567"/>
      <c r="V27" s="578"/>
      <c r="W27" s="582"/>
    </row>
    <row r="28" spans="1:27" ht="18" customHeight="1">
      <c r="A28" s="667"/>
      <c r="B28" s="671"/>
      <c r="C28" s="12"/>
      <c r="D28" s="15"/>
      <c r="E28" s="16" t="s">
        <v>182</v>
      </c>
      <c r="F28" s="566"/>
      <c r="G28" s="567"/>
      <c r="H28" s="566"/>
      <c r="I28" s="567"/>
      <c r="J28" s="572">
        <f t="shared" si="5"/>
        <v>0</v>
      </c>
      <c r="K28" s="573"/>
      <c r="L28" s="566"/>
      <c r="M28" s="567"/>
      <c r="N28" s="593" t="e">
        <f t="shared" si="6"/>
        <v>#DIV/0!</v>
      </c>
      <c r="O28" s="594"/>
      <c r="P28" s="574">
        <v>0.1</v>
      </c>
      <c r="Q28" s="575"/>
      <c r="R28" s="593" t="e">
        <f t="shared" si="7"/>
        <v>#DIV/0!</v>
      </c>
      <c r="S28" s="594"/>
      <c r="T28" s="566"/>
      <c r="U28" s="567"/>
      <c r="V28" s="578"/>
      <c r="W28" s="582"/>
    </row>
    <row r="29" spans="1:27" ht="18" customHeight="1">
      <c r="A29" s="667"/>
      <c r="B29" s="671"/>
      <c r="C29" s="12"/>
      <c r="D29" s="13"/>
      <c r="E29" s="14" t="s">
        <v>182</v>
      </c>
      <c r="F29" s="566"/>
      <c r="G29" s="567"/>
      <c r="H29" s="634"/>
      <c r="I29" s="635"/>
      <c r="J29" s="572">
        <f t="shared" si="5"/>
        <v>0</v>
      </c>
      <c r="K29" s="573"/>
      <c r="L29" s="576"/>
      <c r="M29" s="577"/>
      <c r="N29" s="593" t="e">
        <f t="shared" si="6"/>
        <v>#DIV/0!</v>
      </c>
      <c r="O29" s="594"/>
      <c r="P29" s="580">
        <v>0.1</v>
      </c>
      <c r="Q29" s="581"/>
      <c r="R29" s="593" t="e">
        <f t="shared" si="7"/>
        <v>#DIV/0!</v>
      </c>
      <c r="S29" s="594"/>
      <c r="T29" s="566"/>
      <c r="U29" s="567"/>
      <c r="V29" s="578"/>
      <c r="W29" s="582"/>
    </row>
    <row r="30" spans="1:27" ht="18" customHeight="1">
      <c r="A30" s="667"/>
      <c r="B30" s="671"/>
      <c r="C30" s="12"/>
      <c r="D30" s="15"/>
      <c r="E30" s="16" t="s">
        <v>182</v>
      </c>
      <c r="F30" s="566"/>
      <c r="G30" s="567"/>
      <c r="H30" s="576"/>
      <c r="I30" s="577"/>
      <c r="J30" s="572">
        <f t="shared" si="5"/>
        <v>0</v>
      </c>
      <c r="K30" s="573"/>
      <c r="L30" s="576"/>
      <c r="M30" s="577"/>
      <c r="N30" s="593" t="e">
        <f t="shared" si="6"/>
        <v>#DIV/0!</v>
      </c>
      <c r="O30" s="594"/>
      <c r="P30" s="580">
        <v>0.1</v>
      </c>
      <c r="Q30" s="581"/>
      <c r="R30" s="593" t="e">
        <f t="shared" si="7"/>
        <v>#DIV/0!</v>
      </c>
      <c r="S30" s="594"/>
      <c r="T30" s="566"/>
      <c r="U30" s="567"/>
      <c r="V30" s="578"/>
      <c r="W30" s="582"/>
    </row>
    <row r="31" spans="1:27" ht="18" customHeight="1" thickBot="1">
      <c r="A31" s="667"/>
      <c r="B31" s="672"/>
      <c r="C31" s="27"/>
      <c r="D31" s="21"/>
      <c r="E31" s="22" t="s">
        <v>1</v>
      </c>
      <c r="F31" s="605"/>
      <c r="G31" s="606"/>
      <c r="H31" s="605"/>
      <c r="I31" s="606"/>
      <c r="J31" s="632">
        <f t="shared" si="5"/>
        <v>0</v>
      </c>
      <c r="K31" s="633"/>
      <c r="L31" s="607"/>
      <c r="M31" s="608"/>
      <c r="N31" s="609" t="e">
        <f t="shared" si="6"/>
        <v>#DIV/0!</v>
      </c>
      <c r="O31" s="610"/>
      <c r="P31" s="612">
        <v>0.1</v>
      </c>
      <c r="Q31" s="613"/>
      <c r="R31" s="609" t="e">
        <f t="shared" si="7"/>
        <v>#DIV/0!</v>
      </c>
      <c r="S31" s="610"/>
      <c r="T31" s="605"/>
      <c r="U31" s="606"/>
      <c r="V31" s="595"/>
      <c r="W31" s="596"/>
    </row>
    <row r="32" spans="1:27" ht="18" customHeight="1" thickBot="1">
      <c r="A32" s="667"/>
      <c r="B32" s="43" t="s">
        <v>27</v>
      </c>
      <c r="C32" s="39"/>
      <c r="D32" s="40" t="s">
        <v>24</v>
      </c>
      <c r="E32" s="41"/>
      <c r="F32" s="626" t="s">
        <v>23</v>
      </c>
      <c r="G32" s="627"/>
      <c r="H32" s="626" t="s">
        <v>23</v>
      </c>
      <c r="I32" s="627"/>
      <c r="J32" s="628">
        <f>J26+J30</f>
        <v>0</v>
      </c>
      <c r="K32" s="629"/>
      <c r="L32" s="626" t="s">
        <v>23</v>
      </c>
      <c r="M32" s="627"/>
      <c r="N32" s="628" t="e">
        <f>SUM(N26:N31)</f>
        <v>#DIV/0!</v>
      </c>
      <c r="O32" s="629"/>
      <c r="P32" s="630" t="s">
        <v>23</v>
      </c>
      <c r="Q32" s="631"/>
      <c r="R32" s="628" t="e">
        <f>SUM(R26:R31)</f>
        <v>#DIV/0!</v>
      </c>
      <c r="S32" s="629"/>
      <c r="T32" s="626" t="s">
        <v>23</v>
      </c>
      <c r="U32" s="627"/>
      <c r="V32" s="626" t="s">
        <v>23</v>
      </c>
      <c r="W32" s="627"/>
    </row>
    <row r="33" spans="1:23" ht="18" customHeight="1">
      <c r="A33" s="667"/>
      <c r="B33" s="674" t="s">
        <v>26</v>
      </c>
      <c r="C33" s="31"/>
      <c r="D33" s="32"/>
      <c r="E33" s="33" t="s">
        <v>1</v>
      </c>
      <c r="F33" s="615"/>
      <c r="G33" s="616"/>
      <c r="H33" s="617"/>
      <c r="I33" s="618"/>
      <c r="J33" s="619">
        <f>H33</f>
        <v>0</v>
      </c>
      <c r="K33" s="620"/>
      <c r="L33" s="615"/>
      <c r="M33" s="616"/>
      <c r="N33" s="648" t="e">
        <f>J33/L33</f>
        <v>#DIV/0!</v>
      </c>
      <c r="O33" s="649"/>
      <c r="P33" s="621">
        <v>0.1</v>
      </c>
      <c r="Q33" s="622"/>
      <c r="R33" s="648" t="e">
        <f>H33*P33/L33</f>
        <v>#DIV/0!</v>
      </c>
      <c r="S33" s="649"/>
      <c r="T33" s="623"/>
      <c r="U33" s="624"/>
      <c r="V33" s="619"/>
      <c r="W33" s="625"/>
    </row>
    <row r="34" spans="1:23" ht="18" customHeight="1">
      <c r="A34" s="667"/>
      <c r="B34" s="674"/>
      <c r="C34" s="12"/>
      <c r="D34" s="15"/>
      <c r="E34" s="16" t="s">
        <v>1</v>
      </c>
      <c r="F34" s="566"/>
      <c r="G34" s="567"/>
      <c r="H34" s="576"/>
      <c r="I34" s="577"/>
      <c r="J34" s="593">
        <f t="shared" ref="J34:J39" si="8">H34</f>
        <v>0</v>
      </c>
      <c r="K34" s="594"/>
      <c r="L34" s="576"/>
      <c r="M34" s="577"/>
      <c r="N34" s="593" t="e">
        <f t="shared" ref="N34:N39" si="9">J34/L34</f>
        <v>#DIV/0!</v>
      </c>
      <c r="O34" s="594"/>
      <c r="P34" s="580">
        <v>0.1</v>
      </c>
      <c r="Q34" s="581"/>
      <c r="R34" s="593" t="e">
        <f>H34*P34/L34</f>
        <v>#DIV/0!</v>
      </c>
      <c r="S34" s="594"/>
      <c r="T34" s="566"/>
      <c r="U34" s="567"/>
      <c r="V34" s="578"/>
      <c r="W34" s="582"/>
    </row>
    <row r="35" spans="1:23" ht="18" customHeight="1">
      <c r="A35" s="667"/>
      <c r="B35" s="674"/>
      <c r="C35" s="12"/>
      <c r="D35" s="13"/>
      <c r="E35" s="14" t="s">
        <v>1</v>
      </c>
      <c r="F35" s="566"/>
      <c r="G35" s="567"/>
      <c r="H35" s="576"/>
      <c r="I35" s="577"/>
      <c r="J35" s="593">
        <f t="shared" si="8"/>
        <v>0</v>
      </c>
      <c r="K35" s="594"/>
      <c r="L35" s="576"/>
      <c r="M35" s="577"/>
      <c r="N35" s="593" t="e">
        <f t="shared" si="9"/>
        <v>#DIV/0!</v>
      </c>
      <c r="O35" s="594"/>
      <c r="P35" s="580">
        <v>0.1</v>
      </c>
      <c r="Q35" s="581"/>
      <c r="R35" s="593" t="e">
        <f>H35*P35/L35</f>
        <v>#DIV/0!</v>
      </c>
      <c r="S35" s="594"/>
      <c r="T35" s="566"/>
      <c r="U35" s="567"/>
      <c r="V35" s="578"/>
      <c r="W35" s="582"/>
    </row>
    <row r="36" spans="1:23" ht="18" customHeight="1">
      <c r="A36" s="667"/>
      <c r="B36" s="674"/>
      <c r="C36" s="12"/>
      <c r="D36" s="13"/>
      <c r="E36" s="14" t="s">
        <v>1</v>
      </c>
      <c r="F36" s="566"/>
      <c r="G36" s="567"/>
      <c r="H36" s="576"/>
      <c r="I36" s="577"/>
      <c r="J36" s="593">
        <f t="shared" si="8"/>
        <v>0</v>
      </c>
      <c r="K36" s="594"/>
      <c r="L36" s="576"/>
      <c r="M36" s="577"/>
      <c r="N36" s="593" t="e">
        <f t="shared" si="9"/>
        <v>#DIV/0!</v>
      </c>
      <c r="O36" s="594"/>
      <c r="P36" s="580">
        <v>0.1</v>
      </c>
      <c r="Q36" s="581"/>
      <c r="R36" s="593" t="e">
        <f>H36*P36/L36</f>
        <v>#DIV/0!</v>
      </c>
      <c r="S36" s="594"/>
      <c r="T36" s="566"/>
      <c r="U36" s="567"/>
      <c r="V36" s="578"/>
      <c r="W36" s="582"/>
    </row>
    <row r="37" spans="1:23" ht="18" customHeight="1">
      <c r="A37" s="667"/>
      <c r="B37" s="674"/>
      <c r="C37" s="12"/>
      <c r="D37" s="15"/>
      <c r="E37" s="16" t="s">
        <v>1</v>
      </c>
      <c r="F37" s="566"/>
      <c r="G37" s="567"/>
      <c r="H37" s="576"/>
      <c r="I37" s="577"/>
      <c r="J37" s="593">
        <f t="shared" si="8"/>
        <v>0</v>
      </c>
      <c r="K37" s="594"/>
      <c r="L37" s="576"/>
      <c r="M37" s="577"/>
      <c r="N37" s="593" t="e">
        <f t="shared" si="9"/>
        <v>#DIV/0!</v>
      </c>
      <c r="O37" s="594"/>
      <c r="P37" s="580">
        <v>0.1</v>
      </c>
      <c r="Q37" s="581"/>
      <c r="R37" s="593" t="e">
        <f>H37*P37/L37</f>
        <v>#DIV/0!</v>
      </c>
      <c r="S37" s="594"/>
      <c r="T37" s="566"/>
      <c r="U37" s="567"/>
      <c r="V37" s="578"/>
      <c r="W37" s="582"/>
    </row>
    <row r="38" spans="1:23" ht="18" customHeight="1">
      <c r="A38" s="667"/>
      <c r="B38" s="674"/>
      <c r="C38" s="12"/>
      <c r="D38" s="13"/>
      <c r="E38" s="14" t="s">
        <v>1</v>
      </c>
      <c r="F38" s="566"/>
      <c r="G38" s="567"/>
      <c r="H38" s="566"/>
      <c r="I38" s="567"/>
      <c r="J38" s="593">
        <f t="shared" si="8"/>
        <v>0</v>
      </c>
      <c r="K38" s="594"/>
      <c r="L38" s="576"/>
      <c r="M38" s="577"/>
      <c r="N38" s="593" t="e">
        <f t="shared" si="9"/>
        <v>#DIV/0!</v>
      </c>
      <c r="O38" s="594"/>
      <c r="P38" s="580">
        <v>0.1</v>
      </c>
      <c r="Q38" s="581"/>
      <c r="R38" s="593" t="e">
        <f>H38*P38/L38</f>
        <v>#DIV/0!</v>
      </c>
      <c r="S38" s="594"/>
      <c r="T38" s="566"/>
      <c r="U38" s="567"/>
      <c r="V38" s="578"/>
      <c r="W38" s="582"/>
    </row>
    <row r="39" spans="1:23" ht="18" customHeight="1" thickBot="1">
      <c r="A39" s="667"/>
      <c r="B39" s="675"/>
      <c r="C39" s="27"/>
      <c r="D39" s="21"/>
      <c r="E39" s="22" t="s">
        <v>1</v>
      </c>
      <c r="F39" s="605"/>
      <c r="G39" s="606"/>
      <c r="H39" s="607"/>
      <c r="I39" s="608"/>
      <c r="J39" s="609">
        <f t="shared" si="8"/>
        <v>0</v>
      </c>
      <c r="K39" s="610"/>
      <c r="L39" s="607"/>
      <c r="M39" s="608"/>
      <c r="N39" s="609" t="e">
        <f t="shared" si="9"/>
        <v>#DIV/0!</v>
      </c>
      <c r="O39" s="610"/>
      <c r="P39" s="612">
        <v>0.1</v>
      </c>
      <c r="Q39" s="613"/>
      <c r="R39" s="609" t="e">
        <f>H39*P39/L39</f>
        <v>#DIV/0!</v>
      </c>
      <c r="S39" s="610"/>
      <c r="T39" s="607"/>
      <c r="U39" s="608"/>
      <c r="V39" s="595"/>
      <c r="W39" s="596"/>
    </row>
    <row r="40" spans="1:23" ht="18" customHeight="1" thickBot="1">
      <c r="A40" s="668"/>
      <c r="B40" s="35" t="s">
        <v>25</v>
      </c>
      <c r="C40" s="36"/>
      <c r="D40" s="37" t="s">
        <v>24</v>
      </c>
      <c r="E40" s="38"/>
      <c r="F40" s="597" t="s">
        <v>23</v>
      </c>
      <c r="G40" s="598"/>
      <c r="H40" s="597" t="s">
        <v>23</v>
      </c>
      <c r="I40" s="598"/>
      <c r="J40" s="599">
        <f>J33+J39</f>
        <v>0</v>
      </c>
      <c r="K40" s="600"/>
      <c r="L40" s="597" t="s">
        <v>23</v>
      </c>
      <c r="M40" s="598"/>
      <c r="N40" s="642" t="e">
        <f>SUM(N33:N39)</f>
        <v>#DIV/0!</v>
      </c>
      <c r="O40" s="643"/>
      <c r="P40" s="602" t="s">
        <v>23</v>
      </c>
      <c r="Q40" s="603"/>
      <c r="R40" s="642" t="e">
        <f>SUM(R33:R39)</f>
        <v>#DIV/0!</v>
      </c>
      <c r="S40" s="643"/>
      <c r="T40" s="597" t="s">
        <v>23</v>
      </c>
      <c r="U40" s="598"/>
      <c r="V40" s="601"/>
      <c r="W40" s="604"/>
    </row>
    <row r="41" spans="1:23" ht="12.75" thickTop="1"/>
  </sheetData>
  <mergeCells count="329">
    <mergeCell ref="V9:W9"/>
    <mergeCell ref="V10:W10"/>
    <mergeCell ref="V11:W11"/>
    <mergeCell ref="V12:W12"/>
    <mergeCell ref="V13:W13"/>
    <mergeCell ref="P15:Q15"/>
    <mergeCell ref="R15:S15"/>
    <mergeCell ref="T15:U15"/>
    <mergeCell ref="P28:Q28"/>
    <mergeCell ref="R28:S28"/>
    <mergeCell ref="T28:U28"/>
    <mergeCell ref="V28:W28"/>
    <mergeCell ref="A6:A24"/>
    <mergeCell ref="A26:A40"/>
    <mergeCell ref="B6:B15"/>
    <mergeCell ref="B17:B23"/>
    <mergeCell ref="B26:B31"/>
    <mergeCell ref="B33:B39"/>
    <mergeCell ref="P7:Q7"/>
    <mergeCell ref="R7:S7"/>
    <mergeCell ref="F6:G6"/>
    <mergeCell ref="H6:I6"/>
    <mergeCell ref="J6:K6"/>
    <mergeCell ref="L6:M6"/>
    <mergeCell ref="N6:O6"/>
    <mergeCell ref="P6:Q6"/>
    <mergeCell ref="F8:G8"/>
    <mergeCell ref="H8:I8"/>
    <mergeCell ref="J8:K8"/>
    <mergeCell ref="T14:U14"/>
    <mergeCell ref="T13:U13"/>
    <mergeCell ref="R14:S14"/>
    <mergeCell ref="R13:S13"/>
    <mergeCell ref="P14:Q14"/>
    <mergeCell ref="N14:O14"/>
    <mergeCell ref="N13:O13"/>
    <mergeCell ref="J14:K14"/>
    <mergeCell ref="J13:K13"/>
    <mergeCell ref="V15:W15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6:G16"/>
    <mergeCell ref="H16:I16"/>
    <mergeCell ref="J16:K16"/>
    <mergeCell ref="F15:G15"/>
    <mergeCell ref="H15:I15"/>
    <mergeCell ref="J15:K15"/>
    <mergeCell ref="L15:M15"/>
    <mergeCell ref="N15:O15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P26:Q26"/>
    <mergeCell ref="R26:S26"/>
    <mergeCell ref="T26:U26"/>
    <mergeCell ref="V26:W26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L26:M26"/>
    <mergeCell ref="N26:O26"/>
    <mergeCell ref="J26:K26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T36:U36"/>
    <mergeCell ref="V36:W36"/>
    <mergeCell ref="F38:G38"/>
    <mergeCell ref="H38:I38"/>
    <mergeCell ref="J38:K38"/>
    <mergeCell ref="L38:M38"/>
    <mergeCell ref="N38:O38"/>
    <mergeCell ref="P38:Q38"/>
    <mergeCell ref="R38:S38"/>
    <mergeCell ref="F36:G36"/>
    <mergeCell ref="H36:I36"/>
    <mergeCell ref="J36:K36"/>
    <mergeCell ref="L36:M36"/>
    <mergeCell ref="N36:O36"/>
    <mergeCell ref="P36:Q36"/>
    <mergeCell ref="F37:G37"/>
    <mergeCell ref="N37:O37"/>
    <mergeCell ref="J37:K37"/>
    <mergeCell ref="H37:I37"/>
    <mergeCell ref="V37:W37"/>
    <mergeCell ref="P37:Q37"/>
    <mergeCell ref="R37:S37"/>
    <mergeCell ref="T37:U37"/>
    <mergeCell ref="L37:M37"/>
    <mergeCell ref="V4:W4"/>
    <mergeCell ref="N12:O12"/>
    <mergeCell ref="N11:O11"/>
    <mergeCell ref="N10:O10"/>
    <mergeCell ref="R12:S12"/>
    <mergeCell ref="R11:S11"/>
    <mergeCell ref="R10:S10"/>
    <mergeCell ref="P12:Q12"/>
    <mergeCell ref="P11:Q11"/>
    <mergeCell ref="T8:U8"/>
    <mergeCell ref="V8:W8"/>
    <mergeCell ref="P10:Q10"/>
    <mergeCell ref="T12:U12"/>
    <mergeCell ref="T11:U11"/>
    <mergeCell ref="T10:U10"/>
    <mergeCell ref="T7:U7"/>
    <mergeCell ref="V7:W7"/>
    <mergeCell ref="R6:S6"/>
    <mergeCell ref="T6:U6"/>
    <mergeCell ref="V6:W6"/>
    <mergeCell ref="N7:O7"/>
    <mergeCell ref="R8:S8"/>
    <mergeCell ref="N8:O8"/>
    <mergeCell ref="P8:Q8"/>
    <mergeCell ref="V39:W39"/>
    <mergeCell ref="F40:G40"/>
    <mergeCell ref="H40:I40"/>
    <mergeCell ref="J40:K40"/>
    <mergeCell ref="L40:M40"/>
    <mergeCell ref="N40:O40"/>
    <mergeCell ref="P40:Q40"/>
    <mergeCell ref="R40:S40"/>
    <mergeCell ref="L5:M5"/>
    <mergeCell ref="N5:O5"/>
    <mergeCell ref="P5:Q5"/>
    <mergeCell ref="T40:U40"/>
    <mergeCell ref="V40:W40"/>
    <mergeCell ref="T38:U38"/>
    <mergeCell ref="V38:W38"/>
    <mergeCell ref="F39:G39"/>
    <mergeCell ref="H39:I39"/>
    <mergeCell ref="J39:K39"/>
    <mergeCell ref="L39:M39"/>
    <mergeCell ref="N39:O39"/>
    <mergeCell ref="P39:Q39"/>
    <mergeCell ref="R39:S39"/>
    <mergeCell ref="T39:U39"/>
    <mergeCell ref="R36:S36"/>
    <mergeCell ref="R4:S4"/>
    <mergeCell ref="R5:S5"/>
    <mergeCell ref="T4:U4"/>
    <mergeCell ref="T9:U9"/>
    <mergeCell ref="R9:S9"/>
    <mergeCell ref="P9:Q9"/>
    <mergeCell ref="N9:O9"/>
    <mergeCell ref="J4:K4"/>
    <mergeCell ref="J5:K5"/>
    <mergeCell ref="N4:O4"/>
    <mergeCell ref="P4:Q4"/>
    <mergeCell ref="J7:K7"/>
    <mergeCell ref="L7:M7"/>
    <mergeCell ref="L8:M8"/>
    <mergeCell ref="L14:M14"/>
    <mergeCell ref="L13:M13"/>
    <mergeCell ref="D4:E4"/>
    <mergeCell ref="D5:E5"/>
    <mergeCell ref="F4:G4"/>
    <mergeCell ref="H4:I4"/>
    <mergeCell ref="H5:I5"/>
    <mergeCell ref="J9:K9"/>
    <mergeCell ref="F7:G7"/>
    <mergeCell ref="H7:I7"/>
    <mergeCell ref="L4:M4"/>
    <mergeCell ref="H9:I9"/>
    <mergeCell ref="F9:G9"/>
    <mergeCell ref="F12:G12"/>
    <mergeCell ref="F11:G11"/>
    <mergeCell ref="F10:G10"/>
    <mergeCell ref="L9:M9"/>
    <mergeCell ref="J12:K12"/>
    <mergeCell ref="J11:K11"/>
    <mergeCell ref="J10:K10"/>
    <mergeCell ref="H12:I12"/>
    <mergeCell ref="H11:I11"/>
    <mergeCell ref="F14:G14"/>
    <mergeCell ref="H10:I10"/>
    <mergeCell ref="L12:M12"/>
    <mergeCell ref="L11:M11"/>
    <mergeCell ref="L10:M10"/>
    <mergeCell ref="F28:G28"/>
    <mergeCell ref="H14:I14"/>
    <mergeCell ref="H13:I13"/>
    <mergeCell ref="V14:W14"/>
    <mergeCell ref="N28:O28"/>
    <mergeCell ref="L28:M28"/>
    <mergeCell ref="J28:K28"/>
    <mergeCell ref="H28:I28"/>
    <mergeCell ref="P13:Q13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6:G26"/>
    <mergeCell ref="H26:I26"/>
    <mergeCell ref="F13:G13"/>
  </mergeCells>
  <phoneticPr fontId="3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3161-E1C1-49E0-AE8E-2D24BD84A983}">
  <sheetPr>
    <pageSetUpPr fitToPage="1"/>
  </sheetPr>
  <dimension ref="A1:AF34"/>
  <sheetViews>
    <sheetView showGridLines="0" workbookViewId="0">
      <selection activeCell="AL8" sqref="AL8"/>
    </sheetView>
  </sheetViews>
  <sheetFormatPr defaultColWidth="5.5" defaultRowHeight="12"/>
  <cols>
    <col min="1" max="1" width="5.5" style="75" customWidth="1"/>
    <col min="2" max="2" width="7.5" style="75" customWidth="1"/>
    <col min="3" max="4" width="5.5" style="75" customWidth="1"/>
    <col min="5" max="5" width="10.1640625" style="75" customWidth="1"/>
    <col min="6" max="6" width="4.83203125" style="75" customWidth="1"/>
    <col min="7" max="31" width="5.5" style="75" customWidth="1"/>
    <col min="32" max="32" width="7.6640625" style="75" customWidth="1"/>
    <col min="33" max="257" width="5.5" style="75"/>
    <col min="258" max="258" width="7.5" style="75" customWidth="1"/>
    <col min="259" max="260" width="5.5" style="75"/>
    <col min="261" max="261" width="10.1640625" style="75" customWidth="1"/>
    <col min="262" max="262" width="4.83203125" style="75" customWidth="1"/>
    <col min="263" max="287" width="5.5" style="75"/>
    <col min="288" max="288" width="7.6640625" style="75" customWidth="1"/>
    <col min="289" max="513" width="5.5" style="75"/>
    <col min="514" max="514" width="7.5" style="75" customWidth="1"/>
    <col min="515" max="516" width="5.5" style="75"/>
    <col min="517" max="517" width="10.1640625" style="75" customWidth="1"/>
    <col min="518" max="518" width="4.83203125" style="75" customWidth="1"/>
    <col min="519" max="543" width="5.5" style="75"/>
    <col min="544" max="544" width="7.6640625" style="75" customWidth="1"/>
    <col min="545" max="769" width="5.5" style="75"/>
    <col min="770" max="770" width="7.5" style="75" customWidth="1"/>
    <col min="771" max="772" width="5.5" style="75"/>
    <col min="773" max="773" width="10.1640625" style="75" customWidth="1"/>
    <col min="774" max="774" width="4.83203125" style="75" customWidth="1"/>
    <col min="775" max="799" width="5.5" style="75"/>
    <col min="800" max="800" width="7.6640625" style="75" customWidth="1"/>
    <col min="801" max="1025" width="5.5" style="75"/>
    <col min="1026" max="1026" width="7.5" style="75" customWidth="1"/>
    <col min="1027" max="1028" width="5.5" style="75"/>
    <col min="1029" max="1029" width="10.1640625" style="75" customWidth="1"/>
    <col min="1030" max="1030" width="4.83203125" style="75" customWidth="1"/>
    <col min="1031" max="1055" width="5.5" style="75"/>
    <col min="1056" max="1056" width="7.6640625" style="75" customWidth="1"/>
    <col min="1057" max="1281" width="5.5" style="75"/>
    <col min="1282" max="1282" width="7.5" style="75" customWidth="1"/>
    <col min="1283" max="1284" width="5.5" style="75"/>
    <col min="1285" max="1285" width="10.1640625" style="75" customWidth="1"/>
    <col min="1286" max="1286" width="4.83203125" style="75" customWidth="1"/>
    <col min="1287" max="1311" width="5.5" style="75"/>
    <col min="1312" max="1312" width="7.6640625" style="75" customWidth="1"/>
    <col min="1313" max="1537" width="5.5" style="75"/>
    <col min="1538" max="1538" width="7.5" style="75" customWidth="1"/>
    <col min="1539" max="1540" width="5.5" style="75"/>
    <col min="1541" max="1541" width="10.1640625" style="75" customWidth="1"/>
    <col min="1542" max="1542" width="4.83203125" style="75" customWidth="1"/>
    <col min="1543" max="1567" width="5.5" style="75"/>
    <col min="1568" max="1568" width="7.6640625" style="75" customWidth="1"/>
    <col min="1569" max="1793" width="5.5" style="75"/>
    <col min="1794" max="1794" width="7.5" style="75" customWidth="1"/>
    <col min="1795" max="1796" width="5.5" style="75"/>
    <col min="1797" max="1797" width="10.1640625" style="75" customWidth="1"/>
    <col min="1798" max="1798" width="4.83203125" style="75" customWidth="1"/>
    <col min="1799" max="1823" width="5.5" style="75"/>
    <col min="1824" max="1824" width="7.6640625" style="75" customWidth="1"/>
    <col min="1825" max="2049" width="5.5" style="75"/>
    <col min="2050" max="2050" width="7.5" style="75" customWidth="1"/>
    <col min="2051" max="2052" width="5.5" style="75"/>
    <col min="2053" max="2053" width="10.1640625" style="75" customWidth="1"/>
    <col min="2054" max="2054" width="4.83203125" style="75" customWidth="1"/>
    <col min="2055" max="2079" width="5.5" style="75"/>
    <col min="2080" max="2080" width="7.6640625" style="75" customWidth="1"/>
    <col min="2081" max="2305" width="5.5" style="75"/>
    <col min="2306" max="2306" width="7.5" style="75" customWidth="1"/>
    <col min="2307" max="2308" width="5.5" style="75"/>
    <col min="2309" max="2309" width="10.1640625" style="75" customWidth="1"/>
    <col min="2310" max="2310" width="4.83203125" style="75" customWidth="1"/>
    <col min="2311" max="2335" width="5.5" style="75"/>
    <col min="2336" max="2336" width="7.6640625" style="75" customWidth="1"/>
    <col min="2337" max="2561" width="5.5" style="75"/>
    <col min="2562" max="2562" width="7.5" style="75" customWidth="1"/>
    <col min="2563" max="2564" width="5.5" style="75"/>
    <col min="2565" max="2565" width="10.1640625" style="75" customWidth="1"/>
    <col min="2566" max="2566" width="4.83203125" style="75" customWidth="1"/>
    <col min="2567" max="2591" width="5.5" style="75"/>
    <col min="2592" max="2592" width="7.6640625" style="75" customWidth="1"/>
    <col min="2593" max="2817" width="5.5" style="75"/>
    <col min="2818" max="2818" width="7.5" style="75" customWidth="1"/>
    <col min="2819" max="2820" width="5.5" style="75"/>
    <col min="2821" max="2821" width="10.1640625" style="75" customWidth="1"/>
    <col min="2822" max="2822" width="4.83203125" style="75" customWidth="1"/>
    <col min="2823" max="2847" width="5.5" style="75"/>
    <col min="2848" max="2848" width="7.6640625" style="75" customWidth="1"/>
    <col min="2849" max="3073" width="5.5" style="75"/>
    <col min="3074" max="3074" width="7.5" style="75" customWidth="1"/>
    <col min="3075" max="3076" width="5.5" style="75"/>
    <col min="3077" max="3077" width="10.1640625" style="75" customWidth="1"/>
    <col min="3078" max="3078" width="4.83203125" style="75" customWidth="1"/>
    <col min="3079" max="3103" width="5.5" style="75"/>
    <col min="3104" max="3104" width="7.6640625" style="75" customWidth="1"/>
    <col min="3105" max="3329" width="5.5" style="75"/>
    <col min="3330" max="3330" width="7.5" style="75" customWidth="1"/>
    <col min="3331" max="3332" width="5.5" style="75"/>
    <col min="3333" max="3333" width="10.1640625" style="75" customWidth="1"/>
    <col min="3334" max="3334" width="4.83203125" style="75" customWidth="1"/>
    <col min="3335" max="3359" width="5.5" style="75"/>
    <col min="3360" max="3360" width="7.6640625" style="75" customWidth="1"/>
    <col min="3361" max="3585" width="5.5" style="75"/>
    <col min="3586" max="3586" width="7.5" style="75" customWidth="1"/>
    <col min="3587" max="3588" width="5.5" style="75"/>
    <col min="3589" max="3589" width="10.1640625" style="75" customWidth="1"/>
    <col min="3590" max="3590" width="4.83203125" style="75" customWidth="1"/>
    <col min="3591" max="3615" width="5.5" style="75"/>
    <col min="3616" max="3616" width="7.6640625" style="75" customWidth="1"/>
    <col min="3617" max="3841" width="5.5" style="75"/>
    <col min="3842" max="3842" width="7.5" style="75" customWidth="1"/>
    <col min="3843" max="3844" width="5.5" style="75"/>
    <col min="3845" max="3845" width="10.1640625" style="75" customWidth="1"/>
    <col min="3846" max="3846" width="4.83203125" style="75" customWidth="1"/>
    <col min="3847" max="3871" width="5.5" style="75"/>
    <col min="3872" max="3872" width="7.6640625" style="75" customWidth="1"/>
    <col min="3873" max="4097" width="5.5" style="75"/>
    <col min="4098" max="4098" width="7.5" style="75" customWidth="1"/>
    <col min="4099" max="4100" width="5.5" style="75"/>
    <col min="4101" max="4101" width="10.1640625" style="75" customWidth="1"/>
    <col min="4102" max="4102" width="4.83203125" style="75" customWidth="1"/>
    <col min="4103" max="4127" width="5.5" style="75"/>
    <col min="4128" max="4128" width="7.6640625" style="75" customWidth="1"/>
    <col min="4129" max="4353" width="5.5" style="75"/>
    <col min="4354" max="4354" width="7.5" style="75" customWidth="1"/>
    <col min="4355" max="4356" width="5.5" style="75"/>
    <col min="4357" max="4357" width="10.1640625" style="75" customWidth="1"/>
    <col min="4358" max="4358" width="4.83203125" style="75" customWidth="1"/>
    <col min="4359" max="4383" width="5.5" style="75"/>
    <col min="4384" max="4384" width="7.6640625" style="75" customWidth="1"/>
    <col min="4385" max="4609" width="5.5" style="75"/>
    <col min="4610" max="4610" width="7.5" style="75" customWidth="1"/>
    <col min="4611" max="4612" width="5.5" style="75"/>
    <col min="4613" max="4613" width="10.1640625" style="75" customWidth="1"/>
    <col min="4614" max="4614" width="4.83203125" style="75" customWidth="1"/>
    <col min="4615" max="4639" width="5.5" style="75"/>
    <col min="4640" max="4640" width="7.6640625" style="75" customWidth="1"/>
    <col min="4641" max="4865" width="5.5" style="75"/>
    <col min="4866" max="4866" width="7.5" style="75" customWidth="1"/>
    <col min="4867" max="4868" width="5.5" style="75"/>
    <col min="4869" max="4869" width="10.1640625" style="75" customWidth="1"/>
    <col min="4870" max="4870" width="4.83203125" style="75" customWidth="1"/>
    <col min="4871" max="4895" width="5.5" style="75"/>
    <col min="4896" max="4896" width="7.6640625" style="75" customWidth="1"/>
    <col min="4897" max="5121" width="5.5" style="75"/>
    <col min="5122" max="5122" width="7.5" style="75" customWidth="1"/>
    <col min="5123" max="5124" width="5.5" style="75"/>
    <col min="5125" max="5125" width="10.1640625" style="75" customWidth="1"/>
    <col min="5126" max="5126" width="4.83203125" style="75" customWidth="1"/>
    <col min="5127" max="5151" width="5.5" style="75"/>
    <col min="5152" max="5152" width="7.6640625" style="75" customWidth="1"/>
    <col min="5153" max="5377" width="5.5" style="75"/>
    <col min="5378" max="5378" width="7.5" style="75" customWidth="1"/>
    <col min="5379" max="5380" width="5.5" style="75"/>
    <col min="5381" max="5381" width="10.1640625" style="75" customWidth="1"/>
    <col min="5382" max="5382" width="4.83203125" style="75" customWidth="1"/>
    <col min="5383" max="5407" width="5.5" style="75"/>
    <col min="5408" max="5408" width="7.6640625" style="75" customWidth="1"/>
    <col min="5409" max="5633" width="5.5" style="75"/>
    <col min="5634" max="5634" width="7.5" style="75" customWidth="1"/>
    <col min="5635" max="5636" width="5.5" style="75"/>
    <col min="5637" max="5637" width="10.1640625" style="75" customWidth="1"/>
    <col min="5638" max="5638" width="4.83203125" style="75" customWidth="1"/>
    <col min="5639" max="5663" width="5.5" style="75"/>
    <col min="5664" max="5664" width="7.6640625" style="75" customWidth="1"/>
    <col min="5665" max="5889" width="5.5" style="75"/>
    <col min="5890" max="5890" width="7.5" style="75" customWidth="1"/>
    <col min="5891" max="5892" width="5.5" style="75"/>
    <col min="5893" max="5893" width="10.1640625" style="75" customWidth="1"/>
    <col min="5894" max="5894" width="4.83203125" style="75" customWidth="1"/>
    <col min="5895" max="5919" width="5.5" style="75"/>
    <col min="5920" max="5920" width="7.6640625" style="75" customWidth="1"/>
    <col min="5921" max="6145" width="5.5" style="75"/>
    <col min="6146" max="6146" width="7.5" style="75" customWidth="1"/>
    <col min="6147" max="6148" width="5.5" style="75"/>
    <col min="6149" max="6149" width="10.1640625" style="75" customWidth="1"/>
    <col min="6150" max="6150" width="4.83203125" style="75" customWidth="1"/>
    <col min="6151" max="6175" width="5.5" style="75"/>
    <col min="6176" max="6176" width="7.6640625" style="75" customWidth="1"/>
    <col min="6177" max="6401" width="5.5" style="75"/>
    <col min="6402" max="6402" width="7.5" style="75" customWidth="1"/>
    <col min="6403" max="6404" width="5.5" style="75"/>
    <col min="6405" max="6405" width="10.1640625" style="75" customWidth="1"/>
    <col min="6406" max="6406" width="4.83203125" style="75" customWidth="1"/>
    <col min="6407" max="6431" width="5.5" style="75"/>
    <col min="6432" max="6432" width="7.6640625" style="75" customWidth="1"/>
    <col min="6433" max="6657" width="5.5" style="75"/>
    <col min="6658" max="6658" width="7.5" style="75" customWidth="1"/>
    <col min="6659" max="6660" width="5.5" style="75"/>
    <col min="6661" max="6661" width="10.1640625" style="75" customWidth="1"/>
    <col min="6662" max="6662" width="4.83203125" style="75" customWidth="1"/>
    <col min="6663" max="6687" width="5.5" style="75"/>
    <col min="6688" max="6688" width="7.6640625" style="75" customWidth="1"/>
    <col min="6689" max="6913" width="5.5" style="75"/>
    <col min="6914" max="6914" width="7.5" style="75" customWidth="1"/>
    <col min="6915" max="6916" width="5.5" style="75"/>
    <col min="6917" max="6917" width="10.1640625" style="75" customWidth="1"/>
    <col min="6918" max="6918" width="4.83203125" style="75" customWidth="1"/>
    <col min="6919" max="6943" width="5.5" style="75"/>
    <col min="6944" max="6944" width="7.6640625" style="75" customWidth="1"/>
    <col min="6945" max="7169" width="5.5" style="75"/>
    <col min="7170" max="7170" width="7.5" style="75" customWidth="1"/>
    <col min="7171" max="7172" width="5.5" style="75"/>
    <col min="7173" max="7173" width="10.1640625" style="75" customWidth="1"/>
    <col min="7174" max="7174" width="4.83203125" style="75" customWidth="1"/>
    <col min="7175" max="7199" width="5.5" style="75"/>
    <col min="7200" max="7200" width="7.6640625" style="75" customWidth="1"/>
    <col min="7201" max="7425" width="5.5" style="75"/>
    <col min="7426" max="7426" width="7.5" style="75" customWidth="1"/>
    <col min="7427" max="7428" width="5.5" style="75"/>
    <col min="7429" max="7429" width="10.1640625" style="75" customWidth="1"/>
    <col min="7430" max="7430" width="4.83203125" style="75" customWidth="1"/>
    <col min="7431" max="7455" width="5.5" style="75"/>
    <col min="7456" max="7456" width="7.6640625" style="75" customWidth="1"/>
    <col min="7457" max="7681" width="5.5" style="75"/>
    <col min="7682" max="7682" width="7.5" style="75" customWidth="1"/>
    <col min="7683" max="7684" width="5.5" style="75"/>
    <col min="7685" max="7685" width="10.1640625" style="75" customWidth="1"/>
    <col min="7686" max="7686" width="4.83203125" style="75" customWidth="1"/>
    <col min="7687" max="7711" width="5.5" style="75"/>
    <col min="7712" max="7712" width="7.6640625" style="75" customWidth="1"/>
    <col min="7713" max="7937" width="5.5" style="75"/>
    <col min="7938" max="7938" width="7.5" style="75" customWidth="1"/>
    <col min="7939" max="7940" width="5.5" style="75"/>
    <col min="7941" max="7941" width="10.1640625" style="75" customWidth="1"/>
    <col min="7942" max="7942" width="4.83203125" style="75" customWidth="1"/>
    <col min="7943" max="7967" width="5.5" style="75"/>
    <col min="7968" max="7968" width="7.6640625" style="75" customWidth="1"/>
    <col min="7969" max="8193" width="5.5" style="75"/>
    <col min="8194" max="8194" width="7.5" style="75" customWidth="1"/>
    <col min="8195" max="8196" width="5.5" style="75"/>
    <col min="8197" max="8197" width="10.1640625" style="75" customWidth="1"/>
    <col min="8198" max="8198" width="4.83203125" style="75" customWidth="1"/>
    <col min="8199" max="8223" width="5.5" style="75"/>
    <col min="8224" max="8224" width="7.6640625" style="75" customWidth="1"/>
    <col min="8225" max="8449" width="5.5" style="75"/>
    <col min="8450" max="8450" width="7.5" style="75" customWidth="1"/>
    <col min="8451" max="8452" width="5.5" style="75"/>
    <col min="8453" max="8453" width="10.1640625" style="75" customWidth="1"/>
    <col min="8454" max="8454" width="4.83203125" style="75" customWidth="1"/>
    <col min="8455" max="8479" width="5.5" style="75"/>
    <col min="8480" max="8480" width="7.6640625" style="75" customWidth="1"/>
    <col min="8481" max="8705" width="5.5" style="75"/>
    <col min="8706" max="8706" width="7.5" style="75" customWidth="1"/>
    <col min="8707" max="8708" width="5.5" style="75"/>
    <col min="8709" max="8709" width="10.1640625" style="75" customWidth="1"/>
    <col min="8710" max="8710" width="4.83203125" style="75" customWidth="1"/>
    <col min="8711" max="8735" width="5.5" style="75"/>
    <col min="8736" max="8736" width="7.6640625" style="75" customWidth="1"/>
    <col min="8737" max="8961" width="5.5" style="75"/>
    <col min="8962" max="8962" width="7.5" style="75" customWidth="1"/>
    <col min="8963" max="8964" width="5.5" style="75"/>
    <col min="8965" max="8965" width="10.1640625" style="75" customWidth="1"/>
    <col min="8966" max="8966" width="4.83203125" style="75" customWidth="1"/>
    <col min="8967" max="8991" width="5.5" style="75"/>
    <col min="8992" max="8992" width="7.6640625" style="75" customWidth="1"/>
    <col min="8993" max="9217" width="5.5" style="75"/>
    <col min="9218" max="9218" width="7.5" style="75" customWidth="1"/>
    <col min="9219" max="9220" width="5.5" style="75"/>
    <col min="9221" max="9221" width="10.1640625" style="75" customWidth="1"/>
    <col min="9222" max="9222" width="4.83203125" style="75" customWidth="1"/>
    <col min="9223" max="9247" width="5.5" style="75"/>
    <col min="9248" max="9248" width="7.6640625" style="75" customWidth="1"/>
    <col min="9249" max="9473" width="5.5" style="75"/>
    <col min="9474" max="9474" width="7.5" style="75" customWidth="1"/>
    <col min="9475" max="9476" width="5.5" style="75"/>
    <col min="9477" max="9477" width="10.1640625" style="75" customWidth="1"/>
    <col min="9478" max="9478" width="4.83203125" style="75" customWidth="1"/>
    <col min="9479" max="9503" width="5.5" style="75"/>
    <col min="9504" max="9504" width="7.6640625" style="75" customWidth="1"/>
    <col min="9505" max="9729" width="5.5" style="75"/>
    <col min="9730" max="9730" width="7.5" style="75" customWidth="1"/>
    <col min="9731" max="9732" width="5.5" style="75"/>
    <col min="9733" max="9733" width="10.1640625" style="75" customWidth="1"/>
    <col min="9734" max="9734" width="4.83203125" style="75" customWidth="1"/>
    <col min="9735" max="9759" width="5.5" style="75"/>
    <col min="9760" max="9760" width="7.6640625" style="75" customWidth="1"/>
    <col min="9761" max="9985" width="5.5" style="75"/>
    <col min="9986" max="9986" width="7.5" style="75" customWidth="1"/>
    <col min="9987" max="9988" width="5.5" style="75"/>
    <col min="9989" max="9989" width="10.1640625" style="75" customWidth="1"/>
    <col min="9990" max="9990" width="4.83203125" style="75" customWidth="1"/>
    <col min="9991" max="10015" width="5.5" style="75"/>
    <col min="10016" max="10016" width="7.6640625" style="75" customWidth="1"/>
    <col min="10017" max="10241" width="5.5" style="75"/>
    <col min="10242" max="10242" width="7.5" style="75" customWidth="1"/>
    <col min="10243" max="10244" width="5.5" style="75"/>
    <col min="10245" max="10245" width="10.1640625" style="75" customWidth="1"/>
    <col min="10246" max="10246" width="4.83203125" style="75" customWidth="1"/>
    <col min="10247" max="10271" width="5.5" style="75"/>
    <col min="10272" max="10272" width="7.6640625" style="75" customWidth="1"/>
    <col min="10273" max="10497" width="5.5" style="75"/>
    <col min="10498" max="10498" width="7.5" style="75" customWidth="1"/>
    <col min="10499" max="10500" width="5.5" style="75"/>
    <col min="10501" max="10501" width="10.1640625" style="75" customWidth="1"/>
    <col min="10502" max="10502" width="4.83203125" style="75" customWidth="1"/>
    <col min="10503" max="10527" width="5.5" style="75"/>
    <col min="10528" max="10528" width="7.6640625" style="75" customWidth="1"/>
    <col min="10529" max="10753" width="5.5" style="75"/>
    <col min="10754" max="10754" width="7.5" style="75" customWidth="1"/>
    <col min="10755" max="10756" width="5.5" style="75"/>
    <col min="10757" max="10757" width="10.1640625" style="75" customWidth="1"/>
    <col min="10758" max="10758" width="4.83203125" style="75" customWidth="1"/>
    <col min="10759" max="10783" width="5.5" style="75"/>
    <col min="10784" max="10784" width="7.6640625" style="75" customWidth="1"/>
    <col min="10785" max="11009" width="5.5" style="75"/>
    <col min="11010" max="11010" width="7.5" style="75" customWidth="1"/>
    <col min="11011" max="11012" width="5.5" style="75"/>
    <col min="11013" max="11013" width="10.1640625" style="75" customWidth="1"/>
    <col min="11014" max="11014" width="4.83203125" style="75" customWidth="1"/>
    <col min="11015" max="11039" width="5.5" style="75"/>
    <col min="11040" max="11040" width="7.6640625" style="75" customWidth="1"/>
    <col min="11041" max="11265" width="5.5" style="75"/>
    <col min="11266" max="11266" width="7.5" style="75" customWidth="1"/>
    <col min="11267" max="11268" width="5.5" style="75"/>
    <col min="11269" max="11269" width="10.1640625" style="75" customWidth="1"/>
    <col min="11270" max="11270" width="4.83203125" style="75" customWidth="1"/>
    <col min="11271" max="11295" width="5.5" style="75"/>
    <col min="11296" max="11296" width="7.6640625" style="75" customWidth="1"/>
    <col min="11297" max="11521" width="5.5" style="75"/>
    <col min="11522" max="11522" width="7.5" style="75" customWidth="1"/>
    <col min="11523" max="11524" width="5.5" style="75"/>
    <col min="11525" max="11525" width="10.1640625" style="75" customWidth="1"/>
    <col min="11526" max="11526" width="4.83203125" style="75" customWidth="1"/>
    <col min="11527" max="11551" width="5.5" style="75"/>
    <col min="11552" max="11552" width="7.6640625" style="75" customWidth="1"/>
    <col min="11553" max="11777" width="5.5" style="75"/>
    <col min="11778" max="11778" width="7.5" style="75" customWidth="1"/>
    <col min="11779" max="11780" width="5.5" style="75"/>
    <col min="11781" max="11781" width="10.1640625" style="75" customWidth="1"/>
    <col min="11782" max="11782" width="4.83203125" style="75" customWidth="1"/>
    <col min="11783" max="11807" width="5.5" style="75"/>
    <col min="11808" max="11808" width="7.6640625" style="75" customWidth="1"/>
    <col min="11809" max="12033" width="5.5" style="75"/>
    <col min="12034" max="12034" width="7.5" style="75" customWidth="1"/>
    <col min="12035" max="12036" width="5.5" style="75"/>
    <col min="12037" max="12037" width="10.1640625" style="75" customWidth="1"/>
    <col min="12038" max="12038" width="4.83203125" style="75" customWidth="1"/>
    <col min="12039" max="12063" width="5.5" style="75"/>
    <col min="12064" max="12064" width="7.6640625" style="75" customWidth="1"/>
    <col min="12065" max="12289" width="5.5" style="75"/>
    <col min="12290" max="12290" width="7.5" style="75" customWidth="1"/>
    <col min="12291" max="12292" width="5.5" style="75"/>
    <col min="12293" max="12293" width="10.1640625" style="75" customWidth="1"/>
    <col min="12294" max="12294" width="4.83203125" style="75" customWidth="1"/>
    <col min="12295" max="12319" width="5.5" style="75"/>
    <col min="12320" max="12320" width="7.6640625" style="75" customWidth="1"/>
    <col min="12321" max="12545" width="5.5" style="75"/>
    <col min="12546" max="12546" width="7.5" style="75" customWidth="1"/>
    <col min="12547" max="12548" width="5.5" style="75"/>
    <col min="12549" max="12549" width="10.1640625" style="75" customWidth="1"/>
    <col min="12550" max="12550" width="4.83203125" style="75" customWidth="1"/>
    <col min="12551" max="12575" width="5.5" style="75"/>
    <col min="12576" max="12576" width="7.6640625" style="75" customWidth="1"/>
    <col min="12577" max="12801" width="5.5" style="75"/>
    <col min="12802" max="12802" width="7.5" style="75" customWidth="1"/>
    <col min="12803" max="12804" width="5.5" style="75"/>
    <col min="12805" max="12805" width="10.1640625" style="75" customWidth="1"/>
    <col min="12806" max="12806" width="4.83203125" style="75" customWidth="1"/>
    <col min="12807" max="12831" width="5.5" style="75"/>
    <col min="12832" max="12832" width="7.6640625" style="75" customWidth="1"/>
    <col min="12833" max="13057" width="5.5" style="75"/>
    <col min="13058" max="13058" width="7.5" style="75" customWidth="1"/>
    <col min="13059" max="13060" width="5.5" style="75"/>
    <col min="13061" max="13061" width="10.1640625" style="75" customWidth="1"/>
    <col min="13062" max="13062" width="4.83203125" style="75" customWidth="1"/>
    <col min="13063" max="13087" width="5.5" style="75"/>
    <col min="13088" max="13088" width="7.6640625" style="75" customWidth="1"/>
    <col min="13089" max="13313" width="5.5" style="75"/>
    <col min="13314" max="13314" width="7.5" style="75" customWidth="1"/>
    <col min="13315" max="13316" width="5.5" style="75"/>
    <col min="13317" max="13317" width="10.1640625" style="75" customWidth="1"/>
    <col min="13318" max="13318" width="4.83203125" style="75" customWidth="1"/>
    <col min="13319" max="13343" width="5.5" style="75"/>
    <col min="13344" max="13344" width="7.6640625" style="75" customWidth="1"/>
    <col min="13345" max="13569" width="5.5" style="75"/>
    <col min="13570" max="13570" width="7.5" style="75" customWidth="1"/>
    <col min="13571" max="13572" width="5.5" style="75"/>
    <col min="13573" max="13573" width="10.1640625" style="75" customWidth="1"/>
    <col min="13574" max="13574" width="4.83203125" style="75" customWidth="1"/>
    <col min="13575" max="13599" width="5.5" style="75"/>
    <col min="13600" max="13600" width="7.6640625" style="75" customWidth="1"/>
    <col min="13601" max="13825" width="5.5" style="75"/>
    <col min="13826" max="13826" width="7.5" style="75" customWidth="1"/>
    <col min="13827" max="13828" width="5.5" style="75"/>
    <col min="13829" max="13829" width="10.1640625" style="75" customWidth="1"/>
    <col min="13830" max="13830" width="4.83203125" style="75" customWidth="1"/>
    <col min="13831" max="13855" width="5.5" style="75"/>
    <col min="13856" max="13856" width="7.6640625" style="75" customWidth="1"/>
    <col min="13857" max="14081" width="5.5" style="75"/>
    <col min="14082" max="14082" width="7.5" style="75" customWidth="1"/>
    <col min="14083" max="14084" width="5.5" style="75"/>
    <col min="14085" max="14085" width="10.1640625" style="75" customWidth="1"/>
    <col min="14086" max="14086" width="4.83203125" style="75" customWidth="1"/>
    <col min="14087" max="14111" width="5.5" style="75"/>
    <col min="14112" max="14112" width="7.6640625" style="75" customWidth="1"/>
    <col min="14113" max="14337" width="5.5" style="75"/>
    <col min="14338" max="14338" width="7.5" style="75" customWidth="1"/>
    <col min="14339" max="14340" width="5.5" style="75"/>
    <col min="14341" max="14341" width="10.1640625" style="75" customWidth="1"/>
    <col min="14342" max="14342" width="4.83203125" style="75" customWidth="1"/>
    <col min="14343" max="14367" width="5.5" style="75"/>
    <col min="14368" max="14368" width="7.6640625" style="75" customWidth="1"/>
    <col min="14369" max="14593" width="5.5" style="75"/>
    <col min="14594" max="14594" width="7.5" style="75" customWidth="1"/>
    <col min="14595" max="14596" width="5.5" style="75"/>
    <col min="14597" max="14597" width="10.1640625" style="75" customWidth="1"/>
    <col min="14598" max="14598" width="4.83203125" style="75" customWidth="1"/>
    <col min="14599" max="14623" width="5.5" style="75"/>
    <col min="14624" max="14624" width="7.6640625" style="75" customWidth="1"/>
    <col min="14625" max="14849" width="5.5" style="75"/>
    <col min="14850" max="14850" width="7.5" style="75" customWidth="1"/>
    <col min="14851" max="14852" width="5.5" style="75"/>
    <col min="14853" max="14853" width="10.1640625" style="75" customWidth="1"/>
    <col min="14854" max="14854" width="4.83203125" style="75" customWidth="1"/>
    <col min="14855" max="14879" width="5.5" style="75"/>
    <col min="14880" max="14880" width="7.6640625" style="75" customWidth="1"/>
    <col min="14881" max="15105" width="5.5" style="75"/>
    <col min="15106" max="15106" width="7.5" style="75" customWidth="1"/>
    <col min="15107" max="15108" width="5.5" style="75"/>
    <col min="15109" max="15109" width="10.1640625" style="75" customWidth="1"/>
    <col min="15110" max="15110" width="4.83203125" style="75" customWidth="1"/>
    <col min="15111" max="15135" width="5.5" style="75"/>
    <col min="15136" max="15136" width="7.6640625" style="75" customWidth="1"/>
    <col min="15137" max="15361" width="5.5" style="75"/>
    <col min="15362" max="15362" width="7.5" style="75" customWidth="1"/>
    <col min="15363" max="15364" width="5.5" style="75"/>
    <col min="15365" max="15365" width="10.1640625" style="75" customWidth="1"/>
    <col min="15366" max="15366" width="4.83203125" style="75" customWidth="1"/>
    <col min="15367" max="15391" width="5.5" style="75"/>
    <col min="15392" max="15392" width="7.6640625" style="75" customWidth="1"/>
    <col min="15393" max="15617" width="5.5" style="75"/>
    <col min="15618" max="15618" width="7.5" style="75" customWidth="1"/>
    <col min="15619" max="15620" width="5.5" style="75"/>
    <col min="15621" max="15621" width="10.1640625" style="75" customWidth="1"/>
    <col min="15622" max="15622" width="4.83203125" style="75" customWidth="1"/>
    <col min="15623" max="15647" width="5.5" style="75"/>
    <col min="15648" max="15648" width="7.6640625" style="75" customWidth="1"/>
    <col min="15649" max="15873" width="5.5" style="75"/>
    <col min="15874" max="15874" width="7.5" style="75" customWidth="1"/>
    <col min="15875" max="15876" width="5.5" style="75"/>
    <col min="15877" max="15877" width="10.1640625" style="75" customWidth="1"/>
    <col min="15878" max="15878" width="4.83203125" style="75" customWidth="1"/>
    <col min="15879" max="15903" width="5.5" style="75"/>
    <col min="15904" max="15904" width="7.6640625" style="75" customWidth="1"/>
    <col min="15905" max="16129" width="5.5" style="75"/>
    <col min="16130" max="16130" width="7.5" style="75" customWidth="1"/>
    <col min="16131" max="16132" width="5.5" style="75"/>
    <col min="16133" max="16133" width="10.1640625" style="75" customWidth="1"/>
    <col min="16134" max="16134" width="4.83203125" style="75" customWidth="1"/>
    <col min="16135" max="16159" width="5.5" style="75"/>
    <col min="16160" max="16160" width="7.6640625" style="75" customWidth="1"/>
    <col min="16161" max="16384" width="5.5" style="75"/>
  </cols>
  <sheetData>
    <row r="1" spans="1:32" s="50" customFormat="1" ht="20.25" customHeight="1" thickBot="1">
      <c r="A1" s="48">
        <v>1</v>
      </c>
      <c r="B1" s="677" t="s">
        <v>76</v>
      </c>
      <c r="C1" s="677"/>
      <c r="D1" s="677"/>
      <c r="E1" s="677"/>
      <c r="F1" s="49"/>
    </row>
    <row r="2" spans="1:32" s="52" customFormat="1" ht="18.75" customHeight="1" thickTop="1">
      <c r="A2" s="51"/>
      <c r="B2" s="678" t="s">
        <v>77</v>
      </c>
      <c r="C2" s="679"/>
      <c r="D2" s="680"/>
      <c r="E2" s="678" t="s">
        <v>78</v>
      </c>
      <c r="F2" s="681"/>
      <c r="G2" s="682" t="s">
        <v>16</v>
      </c>
      <c r="H2" s="683"/>
      <c r="I2" s="683" t="s">
        <v>15</v>
      </c>
      <c r="J2" s="683"/>
      <c r="K2" s="683" t="s">
        <v>14</v>
      </c>
      <c r="L2" s="683"/>
      <c r="M2" s="683" t="s">
        <v>13</v>
      </c>
      <c r="N2" s="683"/>
      <c r="O2" s="683" t="s">
        <v>12</v>
      </c>
      <c r="P2" s="683"/>
      <c r="Q2" s="683" t="s">
        <v>11</v>
      </c>
      <c r="R2" s="683"/>
      <c r="S2" s="683" t="s">
        <v>10</v>
      </c>
      <c r="T2" s="683"/>
      <c r="U2" s="683" t="s">
        <v>9</v>
      </c>
      <c r="V2" s="683"/>
      <c r="W2" s="683" t="s">
        <v>8</v>
      </c>
      <c r="X2" s="683"/>
      <c r="Y2" s="683" t="s">
        <v>7</v>
      </c>
      <c r="Z2" s="683"/>
      <c r="AA2" s="683" t="s">
        <v>6</v>
      </c>
      <c r="AB2" s="683"/>
      <c r="AC2" s="683" t="s">
        <v>5</v>
      </c>
      <c r="AD2" s="683"/>
      <c r="AE2" s="684" t="s">
        <v>3</v>
      </c>
      <c r="AF2" s="685"/>
    </row>
    <row r="3" spans="1:32" s="52" customFormat="1" ht="18.75" customHeight="1">
      <c r="A3" s="686" t="s">
        <v>59</v>
      </c>
      <c r="B3" s="690"/>
      <c r="C3" s="691"/>
      <c r="D3" s="692"/>
      <c r="E3" s="53"/>
      <c r="F3" s="54" t="s">
        <v>61</v>
      </c>
      <c r="G3" s="693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5">
        <f t="shared" ref="AE3:AE8" si="0">SUM(G3:AD3)</f>
        <v>0</v>
      </c>
      <c r="AF3" s="696"/>
    </row>
    <row r="4" spans="1:32" s="52" customFormat="1" ht="18.75" customHeight="1">
      <c r="A4" s="687"/>
      <c r="B4" s="690"/>
      <c r="C4" s="691"/>
      <c r="D4" s="692"/>
      <c r="E4" s="55"/>
      <c r="F4" s="54" t="s">
        <v>61</v>
      </c>
      <c r="G4" s="693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5">
        <f t="shared" si="0"/>
        <v>0</v>
      </c>
      <c r="AF4" s="696"/>
    </row>
    <row r="5" spans="1:32" s="52" customFormat="1" ht="18.75" customHeight="1">
      <c r="A5" s="687"/>
      <c r="B5" s="690"/>
      <c r="C5" s="691"/>
      <c r="D5" s="692"/>
      <c r="E5" s="55"/>
      <c r="F5" s="54" t="s">
        <v>61</v>
      </c>
      <c r="G5" s="693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Z5" s="694"/>
      <c r="AA5" s="694"/>
      <c r="AB5" s="694"/>
      <c r="AC5" s="694"/>
      <c r="AD5" s="694"/>
      <c r="AE5" s="695">
        <f t="shared" si="0"/>
        <v>0</v>
      </c>
      <c r="AF5" s="696"/>
    </row>
    <row r="6" spans="1:32" s="52" customFormat="1" ht="18.75" customHeight="1">
      <c r="A6" s="688"/>
      <c r="B6" s="690"/>
      <c r="C6" s="691"/>
      <c r="D6" s="692"/>
      <c r="E6" s="55"/>
      <c r="F6" s="54" t="s">
        <v>61</v>
      </c>
      <c r="G6" s="693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5">
        <f t="shared" si="0"/>
        <v>0</v>
      </c>
      <c r="AF6" s="696"/>
    </row>
    <row r="7" spans="1:32" s="52" customFormat="1" ht="18.75" customHeight="1">
      <c r="A7" s="688"/>
      <c r="B7" s="690"/>
      <c r="C7" s="691"/>
      <c r="D7" s="692"/>
      <c r="E7" s="55"/>
      <c r="F7" s="54" t="s">
        <v>61</v>
      </c>
      <c r="G7" s="693"/>
      <c r="H7" s="694"/>
      <c r="I7" s="694"/>
      <c r="J7" s="694"/>
      <c r="K7" s="694"/>
      <c r="L7" s="694"/>
      <c r="M7" s="694"/>
      <c r="N7" s="694"/>
      <c r="O7" s="694"/>
      <c r="P7" s="694"/>
      <c r="Q7" s="694"/>
      <c r="R7" s="694"/>
      <c r="S7" s="694"/>
      <c r="T7" s="694"/>
      <c r="U7" s="694"/>
      <c r="V7" s="694"/>
      <c r="W7" s="694"/>
      <c r="X7" s="694"/>
      <c r="Y7" s="694"/>
      <c r="Z7" s="694"/>
      <c r="AA7" s="694"/>
      <c r="AB7" s="694"/>
      <c r="AC7" s="694"/>
      <c r="AD7" s="694"/>
      <c r="AE7" s="695">
        <f t="shared" si="0"/>
        <v>0</v>
      </c>
      <c r="AF7" s="696"/>
    </row>
    <row r="8" spans="1:32" s="52" customFormat="1" ht="18.75" customHeight="1" thickBot="1">
      <c r="A8" s="688"/>
      <c r="B8" s="697"/>
      <c r="C8" s="698"/>
      <c r="D8" s="699"/>
      <c r="E8" s="56"/>
      <c r="F8" s="57" t="s">
        <v>61</v>
      </c>
      <c r="G8" s="700"/>
      <c r="H8" s="701"/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1"/>
      <c r="V8" s="701"/>
      <c r="W8" s="701"/>
      <c r="X8" s="701"/>
      <c r="Y8" s="701"/>
      <c r="Z8" s="701"/>
      <c r="AA8" s="701"/>
      <c r="AB8" s="701"/>
      <c r="AC8" s="701"/>
      <c r="AD8" s="701"/>
      <c r="AE8" s="695">
        <f t="shared" si="0"/>
        <v>0</v>
      </c>
      <c r="AF8" s="696"/>
    </row>
    <row r="9" spans="1:32" s="52" customFormat="1" ht="18.75" customHeight="1" thickTop="1" thickBot="1">
      <c r="A9" s="688"/>
      <c r="B9" s="702" t="s">
        <v>3</v>
      </c>
      <c r="C9" s="703"/>
      <c r="D9" s="704"/>
      <c r="E9" s="58">
        <f>E3+E4+E5+E6+E7+E8</f>
        <v>0</v>
      </c>
      <c r="F9" s="59" t="s">
        <v>61</v>
      </c>
      <c r="G9" s="705">
        <f>G3+G4+G5+G6+G7+G8</f>
        <v>0</v>
      </c>
      <c r="H9" s="706"/>
      <c r="I9" s="706">
        <f>I3+I4+I5+I6+I7+I8</f>
        <v>0</v>
      </c>
      <c r="J9" s="706"/>
      <c r="K9" s="706">
        <f>K3+K4+K5+K6+K7+K8</f>
        <v>0</v>
      </c>
      <c r="L9" s="706"/>
      <c r="M9" s="706">
        <f>M3+M4+M5+M6+M7+M8</f>
        <v>0</v>
      </c>
      <c r="N9" s="706"/>
      <c r="O9" s="706">
        <f>O3+O4+O5+O6+O7+O8</f>
        <v>0</v>
      </c>
      <c r="P9" s="706"/>
      <c r="Q9" s="706">
        <f>Q3+Q4+Q5+Q6+Q7+Q8</f>
        <v>0</v>
      </c>
      <c r="R9" s="706"/>
      <c r="S9" s="706">
        <f>S3+S4+S5+S6+S7+S8</f>
        <v>0</v>
      </c>
      <c r="T9" s="706"/>
      <c r="U9" s="706">
        <f>U3+U4+U5+U6+U7+U8</f>
        <v>0</v>
      </c>
      <c r="V9" s="706"/>
      <c r="W9" s="706">
        <f>W3+W4+W5+W6+W7+W8</f>
        <v>0</v>
      </c>
      <c r="X9" s="706"/>
      <c r="Y9" s="706">
        <f>Y3+Y4+Y5+Y6+Y7+Y8</f>
        <v>0</v>
      </c>
      <c r="Z9" s="706"/>
      <c r="AA9" s="706">
        <f>AA3+AA4+AA5+AA6+AA7+AA8</f>
        <v>0</v>
      </c>
      <c r="AB9" s="706"/>
      <c r="AC9" s="706">
        <f>AC3+AC4+AC5+AC6+AC7+AC8</f>
        <v>0</v>
      </c>
      <c r="AD9" s="706"/>
      <c r="AE9" s="706">
        <f>AE3+AE4+AE5+AE6+AE7+AE8</f>
        <v>0</v>
      </c>
      <c r="AF9" s="707"/>
    </row>
    <row r="10" spans="1:32" s="52" customFormat="1" ht="18.75" customHeight="1" thickTop="1">
      <c r="A10" s="688"/>
      <c r="B10" s="678" t="s">
        <v>22</v>
      </c>
      <c r="C10" s="679"/>
      <c r="D10" s="680"/>
      <c r="E10" s="60"/>
      <c r="F10" s="61"/>
      <c r="G10" s="708">
        <f>G28</f>
        <v>0</v>
      </c>
      <c r="H10" s="709"/>
      <c r="I10" s="708">
        <f>I28</f>
        <v>0</v>
      </c>
      <c r="J10" s="709"/>
      <c r="K10" s="708">
        <f>K28</f>
        <v>0</v>
      </c>
      <c r="L10" s="709"/>
      <c r="M10" s="708">
        <f>M28</f>
        <v>0</v>
      </c>
      <c r="N10" s="709"/>
      <c r="O10" s="708">
        <f>O28</f>
        <v>0</v>
      </c>
      <c r="P10" s="709"/>
      <c r="Q10" s="708">
        <f>Q28</f>
        <v>0</v>
      </c>
      <c r="R10" s="709"/>
      <c r="S10" s="708">
        <f>S28</f>
        <v>0</v>
      </c>
      <c r="T10" s="709"/>
      <c r="U10" s="708">
        <f>U28</f>
        <v>0</v>
      </c>
      <c r="V10" s="709"/>
      <c r="W10" s="708">
        <f>W28</f>
        <v>0</v>
      </c>
      <c r="X10" s="709"/>
      <c r="Y10" s="708">
        <f>Y28</f>
        <v>0</v>
      </c>
      <c r="Z10" s="709"/>
      <c r="AA10" s="708">
        <f>AA28</f>
        <v>0</v>
      </c>
      <c r="AB10" s="709"/>
      <c r="AC10" s="708">
        <f>AC28</f>
        <v>0</v>
      </c>
      <c r="AD10" s="709"/>
      <c r="AE10" s="710">
        <f>AE28</f>
        <v>0</v>
      </c>
      <c r="AF10" s="711"/>
    </row>
    <row r="11" spans="1:32" s="52" customFormat="1" ht="18.75" customHeight="1" thickBot="1">
      <c r="A11" s="689"/>
      <c r="B11" s="712" t="s">
        <v>21</v>
      </c>
      <c r="C11" s="713"/>
      <c r="D11" s="714"/>
      <c r="E11" s="62"/>
      <c r="F11" s="63"/>
      <c r="G11" s="715">
        <f>G9-G10</f>
        <v>0</v>
      </c>
      <c r="H11" s="716"/>
      <c r="I11" s="716">
        <f>I9-I10</f>
        <v>0</v>
      </c>
      <c r="J11" s="716"/>
      <c r="K11" s="716">
        <f>K9-K10</f>
        <v>0</v>
      </c>
      <c r="L11" s="716"/>
      <c r="M11" s="716">
        <f>M9-M10</f>
        <v>0</v>
      </c>
      <c r="N11" s="716"/>
      <c r="O11" s="716">
        <f>O9-O10</f>
        <v>0</v>
      </c>
      <c r="P11" s="716"/>
      <c r="Q11" s="716">
        <f>Q9-Q10</f>
        <v>0</v>
      </c>
      <c r="R11" s="716"/>
      <c r="S11" s="716">
        <f>S9-S10</f>
        <v>0</v>
      </c>
      <c r="T11" s="716"/>
      <c r="U11" s="716">
        <f>U9-U10</f>
        <v>0</v>
      </c>
      <c r="V11" s="716"/>
      <c r="W11" s="716">
        <f>W9-W10</f>
        <v>0</v>
      </c>
      <c r="X11" s="716"/>
      <c r="Y11" s="716">
        <f>Y9-Y10</f>
        <v>0</v>
      </c>
      <c r="Z11" s="716"/>
      <c r="AA11" s="716">
        <f>AA9-AA10</f>
        <v>0</v>
      </c>
      <c r="AB11" s="716"/>
      <c r="AC11" s="716">
        <f>AC9-AC10</f>
        <v>0</v>
      </c>
      <c r="AD11" s="716"/>
      <c r="AE11" s="716">
        <f>AE9-AE10</f>
        <v>0</v>
      </c>
      <c r="AF11" s="717"/>
    </row>
    <row r="12" spans="1:32" s="52" customFormat="1" ht="18.75" customHeight="1">
      <c r="A12" s="718" t="s">
        <v>19</v>
      </c>
      <c r="B12" s="721"/>
      <c r="C12" s="722"/>
      <c r="D12" s="723"/>
      <c r="E12" s="64"/>
      <c r="F12" s="65" t="s">
        <v>61</v>
      </c>
      <c r="G12" s="724"/>
      <c r="H12" s="725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6">
        <f t="shared" ref="AE12:AE17" si="1">SUM(G12:AD12)</f>
        <v>0</v>
      </c>
      <c r="AF12" s="727"/>
    </row>
    <row r="13" spans="1:32" s="52" customFormat="1" ht="18.75" customHeight="1">
      <c r="A13" s="718"/>
      <c r="B13" s="690"/>
      <c r="C13" s="691"/>
      <c r="D13" s="692"/>
      <c r="E13" s="66"/>
      <c r="F13" s="67" t="s">
        <v>61</v>
      </c>
      <c r="G13" s="728"/>
      <c r="H13" s="729"/>
      <c r="I13" s="729"/>
      <c r="J13" s="729"/>
      <c r="K13" s="729"/>
      <c r="L13" s="729"/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29"/>
      <c r="Y13" s="729"/>
      <c r="Z13" s="729"/>
      <c r="AA13" s="729"/>
      <c r="AB13" s="729"/>
      <c r="AC13" s="729"/>
      <c r="AD13" s="729"/>
      <c r="AE13" s="730">
        <f t="shared" si="1"/>
        <v>0</v>
      </c>
      <c r="AF13" s="731"/>
    </row>
    <row r="14" spans="1:32" s="52" customFormat="1" ht="18.75" customHeight="1">
      <c r="A14" s="718"/>
      <c r="B14" s="690"/>
      <c r="C14" s="691"/>
      <c r="D14" s="692"/>
      <c r="E14" s="66"/>
      <c r="F14" s="67" t="s">
        <v>61</v>
      </c>
      <c r="G14" s="728"/>
      <c r="H14" s="729"/>
      <c r="I14" s="729"/>
      <c r="J14" s="729"/>
      <c r="K14" s="729"/>
      <c r="L14" s="729"/>
      <c r="M14" s="729"/>
      <c r="N14" s="729"/>
      <c r="O14" s="729"/>
      <c r="P14" s="729"/>
      <c r="Q14" s="729"/>
      <c r="R14" s="729"/>
      <c r="S14" s="729"/>
      <c r="T14" s="729"/>
      <c r="U14" s="729"/>
      <c r="V14" s="729"/>
      <c r="W14" s="729"/>
      <c r="X14" s="729"/>
      <c r="Y14" s="729"/>
      <c r="Z14" s="729"/>
      <c r="AA14" s="729"/>
      <c r="AB14" s="729"/>
      <c r="AC14" s="729"/>
      <c r="AD14" s="729"/>
      <c r="AE14" s="730">
        <f t="shared" si="1"/>
        <v>0</v>
      </c>
      <c r="AF14" s="731"/>
    </row>
    <row r="15" spans="1:32" s="52" customFormat="1" ht="18.75" customHeight="1">
      <c r="A15" s="719"/>
      <c r="B15" s="690"/>
      <c r="C15" s="691"/>
      <c r="D15" s="692"/>
      <c r="E15" s="66"/>
      <c r="F15" s="67" t="s">
        <v>61</v>
      </c>
      <c r="G15" s="728"/>
      <c r="H15" s="729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729"/>
      <c r="V15" s="729"/>
      <c r="W15" s="729"/>
      <c r="X15" s="729"/>
      <c r="Y15" s="729"/>
      <c r="Z15" s="729"/>
      <c r="AA15" s="729"/>
      <c r="AB15" s="729"/>
      <c r="AC15" s="729"/>
      <c r="AD15" s="729"/>
      <c r="AE15" s="730">
        <f t="shared" si="1"/>
        <v>0</v>
      </c>
      <c r="AF15" s="731"/>
    </row>
    <row r="16" spans="1:32" s="52" customFormat="1" ht="18.75" customHeight="1">
      <c r="A16" s="719"/>
      <c r="B16" s="690"/>
      <c r="C16" s="691"/>
      <c r="D16" s="692"/>
      <c r="E16" s="66"/>
      <c r="F16" s="67" t="s">
        <v>61</v>
      </c>
      <c r="G16" s="728"/>
      <c r="H16" s="729"/>
      <c r="I16" s="729"/>
      <c r="J16" s="729"/>
      <c r="K16" s="729"/>
      <c r="L16" s="729"/>
      <c r="M16" s="729"/>
      <c r="N16" s="729"/>
      <c r="O16" s="729"/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  <c r="AB16" s="729"/>
      <c r="AC16" s="729"/>
      <c r="AD16" s="729"/>
      <c r="AE16" s="730">
        <f t="shared" si="1"/>
        <v>0</v>
      </c>
      <c r="AF16" s="731"/>
    </row>
    <row r="17" spans="1:32" s="52" customFormat="1" ht="18.75" customHeight="1" thickBot="1">
      <c r="A17" s="719"/>
      <c r="B17" s="697"/>
      <c r="C17" s="698"/>
      <c r="D17" s="699"/>
      <c r="E17" s="68"/>
      <c r="F17" s="69" t="s">
        <v>61</v>
      </c>
      <c r="G17" s="737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732"/>
      <c r="Z17" s="732"/>
      <c r="AA17" s="732"/>
      <c r="AB17" s="732"/>
      <c r="AC17" s="732"/>
      <c r="AD17" s="732"/>
      <c r="AE17" s="733">
        <f t="shared" si="1"/>
        <v>0</v>
      </c>
      <c r="AF17" s="734"/>
    </row>
    <row r="18" spans="1:32" s="52" customFormat="1" ht="18.75" customHeight="1" thickTop="1" thickBot="1">
      <c r="A18" s="719"/>
      <c r="B18" s="702" t="s">
        <v>3</v>
      </c>
      <c r="C18" s="703"/>
      <c r="D18" s="704"/>
      <c r="E18" s="70">
        <f>E12+E13+E14+E15+E16+E17</f>
        <v>0</v>
      </c>
      <c r="F18" s="71" t="s">
        <v>61</v>
      </c>
      <c r="G18" s="735">
        <f>G12+G13+G14+G15+G16+G17</f>
        <v>0</v>
      </c>
      <c r="H18" s="736"/>
      <c r="I18" s="736">
        <f>I12+I13+I14+I15+I16+I17</f>
        <v>0</v>
      </c>
      <c r="J18" s="736"/>
      <c r="K18" s="736">
        <f>K12+K13+K14+K15+K16+K17</f>
        <v>0</v>
      </c>
      <c r="L18" s="736"/>
      <c r="M18" s="736">
        <f>M12+M13+M14+M15+M16+M17</f>
        <v>0</v>
      </c>
      <c r="N18" s="736"/>
      <c r="O18" s="736">
        <f>O12+O13+O14+O15+O16+O17</f>
        <v>0</v>
      </c>
      <c r="P18" s="736"/>
      <c r="Q18" s="736">
        <f>Q12+Q13+Q14+Q15+Q16+Q17</f>
        <v>0</v>
      </c>
      <c r="R18" s="736"/>
      <c r="S18" s="736">
        <f>S12+S13+S14+S15+S16+S17</f>
        <v>0</v>
      </c>
      <c r="T18" s="736"/>
      <c r="U18" s="736">
        <f>U12+U13+U14+U15+U16+U17</f>
        <v>0</v>
      </c>
      <c r="V18" s="736"/>
      <c r="W18" s="736">
        <f>W12+W13+W14+W15+W16+W17</f>
        <v>0</v>
      </c>
      <c r="X18" s="736"/>
      <c r="Y18" s="736">
        <f>Y12+Y13+Y14+Y15+Y16+Y17</f>
        <v>0</v>
      </c>
      <c r="Z18" s="736"/>
      <c r="AA18" s="736">
        <f>AA12+AA13+AA14+AA15+AA16+AA17</f>
        <v>0</v>
      </c>
      <c r="AB18" s="736"/>
      <c r="AC18" s="736">
        <f>AC12+AC13+AC14+AC15+AC16+AC17</f>
        <v>0</v>
      </c>
      <c r="AD18" s="736"/>
      <c r="AE18" s="736">
        <f>AE12+AE13+AE14+AE15+AE16+AE17</f>
        <v>0</v>
      </c>
      <c r="AF18" s="738"/>
    </row>
    <row r="19" spans="1:32" s="52" customFormat="1" ht="18" customHeight="1" thickTop="1">
      <c r="A19" s="719"/>
      <c r="B19" s="678" t="s">
        <v>22</v>
      </c>
      <c r="C19" s="679"/>
      <c r="D19" s="680"/>
      <c r="E19" s="72"/>
      <c r="F19" s="65"/>
      <c r="G19" s="724">
        <f>G33</f>
        <v>0</v>
      </c>
      <c r="H19" s="725"/>
      <c r="I19" s="724">
        <f>I33</f>
        <v>0</v>
      </c>
      <c r="J19" s="725"/>
      <c r="K19" s="724">
        <f>K33</f>
        <v>0</v>
      </c>
      <c r="L19" s="725"/>
      <c r="M19" s="724">
        <f>M33</f>
        <v>0</v>
      </c>
      <c r="N19" s="725"/>
      <c r="O19" s="724">
        <f>O33</f>
        <v>0</v>
      </c>
      <c r="P19" s="725"/>
      <c r="Q19" s="724">
        <f>Q33</f>
        <v>0</v>
      </c>
      <c r="R19" s="725"/>
      <c r="S19" s="724">
        <f>S33</f>
        <v>0</v>
      </c>
      <c r="T19" s="725"/>
      <c r="U19" s="724">
        <f>U33</f>
        <v>0</v>
      </c>
      <c r="V19" s="725"/>
      <c r="W19" s="724">
        <f>W33</f>
        <v>0</v>
      </c>
      <c r="X19" s="725"/>
      <c r="Y19" s="724">
        <f>Y33</f>
        <v>0</v>
      </c>
      <c r="Z19" s="725"/>
      <c r="AA19" s="724">
        <f>AA33</f>
        <v>0</v>
      </c>
      <c r="AB19" s="725"/>
      <c r="AC19" s="724">
        <f>AC33</f>
        <v>0</v>
      </c>
      <c r="AD19" s="725"/>
      <c r="AE19" s="741">
        <f>AE33</f>
        <v>0</v>
      </c>
      <c r="AF19" s="742"/>
    </row>
    <row r="20" spans="1:32" s="52" customFormat="1" ht="18.75" customHeight="1" thickBot="1">
      <c r="A20" s="720"/>
      <c r="B20" s="743" t="s">
        <v>21</v>
      </c>
      <c r="C20" s="744"/>
      <c r="D20" s="745"/>
      <c r="E20" s="73"/>
      <c r="F20" s="74"/>
      <c r="G20" s="746">
        <f>G18-G19</f>
        <v>0</v>
      </c>
      <c r="H20" s="739"/>
      <c r="I20" s="739">
        <f>I18-I19</f>
        <v>0</v>
      </c>
      <c r="J20" s="739"/>
      <c r="K20" s="739">
        <f>K18-K19</f>
        <v>0</v>
      </c>
      <c r="L20" s="739"/>
      <c r="M20" s="739">
        <f>M18-M19</f>
        <v>0</v>
      </c>
      <c r="N20" s="739"/>
      <c r="O20" s="739">
        <f>O18-O19</f>
        <v>0</v>
      </c>
      <c r="P20" s="739"/>
      <c r="Q20" s="739">
        <f>Q18-Q19</f>
        <v>0</v>
      </c>
      <c r="R20" s="739"/>
      <c r="S20" s="739">
        <f>S18-S19</f>
        <v>0</v>
      </c>
      <c r="T20" s="739"/>
      <c r="U20" s="739">
        <f>U18-U19</f>
        <v>0</v>
      </c>
      <c r="V20" s="739"/>
      <c r="W20" s="739">
        <f>W18-W19</f>
        <v>0</v>
      </c>
      <c r="X20" s="739"/>
      <c r="Y20" s="739">
        <f>Y18-Y19</f>
        <v>0</v>
      </c>
      <c r="Z20" s="739"/>
      <c r="AA20" s="739">
        <f>AA18-AA19</f>
        <v>0</v>
      </c>
      <c r="AB20" s="739"/>
      <c r="AC20" s="739">
        <f>AC18-AC19</f>
        <v>0</v>
      </c>
      <c r="AD20" s="739"/>
      <c r="AE20" s="739">
        <f>AE18-AE19</f>
        <v>0</v>
      </c>
      <c r="AF20" s="740"/>
    </row>
    <row r="21" spans="1:32" ht="20.25" customHeight="1" thickTop="1"/>
    <row r="22" spans="1:32" ht="19.5" customHeight="1" thickBot="1">
      <c r="A22" s="76">
        <v>2</v>
      </c>
      <c r="B22" s="748" t="s">
        <v>79</v>
      </c>
      <c r="C22" s="749"/>
      <c r="D22" s="749"/>
      <c r="E22" s="749"/>
      <c r="F22" s="749"/>
      <c r="G22" s="749"/>
      <c r="H22" s="749"/>
      <c r="I22" s="749"/>
      <c r="J22" s="749"/>
    </row>
    <row r="23" spans="1:32" s="52" customFormat="1" ht="18" customHeight="1" thickTop="1">
      <c r="A23" s="51"/>
      <c r="B23" s="678" t="s">
        <v>18</v>
      </c>
      <c r="C23" s="679"/>
      <c r="D23" s="680"/>
      <c r="E23" s="678" t="s">
        <v>17</v>
      </c>
      <c r="F23" s="681"/>
      <c r="G23" s="750" t="s">
        <v>16</v>
      </c>
      <c r="H23" s="682"/>
      <c r="I23" s="683" t="s">
        <v>15</v>
      </c>
      <c r="J23" s="683"/>
      <c r="K23" s="683" t="s">
        <v>14</v>
      </c>
      <c r="L23" s="683"/>
      <c r="M23" s="683" t="s">
        <v>13</v>
      </c>
      <c r="N23" s="683"/>
      <c r="O23" s="683" t="s">
        <v>12</v>
      </c>
      <c r="P23" s="683"/>
      <c r="Q23" s="683" t="s">
        <v>11</v>
      </c>
      <c r="R23" s="683"/>
      <c r="S23" s="683" t="s">
        <v>10</v>
      </c>
      <c r="T23" s="683"/>
      <c r="U23" s="683" t="s">
        <v>9</v>
      </c>
      <c r="V23" s="683"/>
      <c r="W23" s="683" t="s">
        <v>8</v>
      </c>
      <c r="X23" s="683"/>
      <c r="Y23" s="683" t="s">
        <v>7</v>
      </c>
      <c r="Z23" s="683"/>
      <c r="AA23" s="683" t="s">
        <v>6</v>
      </c>
      <c r="AB23" s="683"/>
      <c r="AC23" s="683" t="s">
        <v>5</v>
      </c>
      <c r="AD23" s="683"/>
      <c r="AE23" s="684" t="s">
        <v>3</v>
      </c>
      <c r="AF23" s="685"/>
    </row>
    <row r="24" spans="1:32" s="52" customFormat="1" ht="18" customHeight="1">
      <c r="A24" s="751" t="s">
        <v>59</v>
      </c>
      <c r="B24" s="754"/>
      <c r="C24" s="755"/>
      <c r="D24" s="756"/>
      <c r="E24" s="694">
        <f>AE24/8</f>
        <v>0</v>
      </c>
      <c r="F24" s="757"/>
      <c r="G24" s="693"/>
      <c r="H24" s="694"/>
      <c r="I24" s="694"/>
      <c r="J24" s="694"/>
      <c r="K24" s="694"/>
      <c r="L24" s="694"/>
      <c r="M24" s="694"/>
      <c r="N24" s="694"/>
      <c r="O24" s="694"/>
      <c r="P24" s="694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694"/>
      <c r="AE24" s="695">
        <f>SUM(G24:AD24)</f>
        <v>0</v>
      </c>
      <c r="AF24" s="696"/>
    </row>
    <row r="25" spans="1:32" s="52" customFormat="1" ht="18" customHeight="1">
      <c r="A25" s="752"/>
      <c r="B25" s="758"/>
      <c r="C25" s="691"/>
      <c r="D25" s="692"/>
      <c r="E25" s="694">
        <f t="shared" ref="E25:E27" si="2">AE25/8</f>
        <v>0</v>
      </c>
      <c r="F25" s="757"/>
      <c r="G25" s="693"/>
      <c r="H25" s="694"/>
      <c r="I25" s="747"/>
      <c r="J25" s="693"/>
      <c r="K25" s="747"/>
      <c r="L25" s="693"/>
      <c r="M25" s="747"/>
      <c r="N25" s="693"/>
      <c r="O25" s="747"/>
      <c r="P25" s="693"/>
      <c r="Q25" s="747"/>
      <c r="R25" s="693"/>
      <c r="S25" s="747"/>
      <c r="T25" s="693"/>
      <c r="U25" s="747"/>
      <c r="V25" s="693"/>
      <c r="W25" s="747"/>
      <c r="X25" s="693"/>
      <c r="Y25" s="747"/>
      <c r="Z25" s="693"/>
      <c r="AA25" s="747"/>
      <c r="AB25" s="693"/>
      <c r="AC25" s="694"/>
      <c r="AD25" s="694"/>
      <c r="AE25" s="695">
        <f>SUM(G25:AD25)</f>
        <v>0</v>
      </c>
      <c r="AF25" s="696"/>
    </row>
    <row r="26" spans="1:32" s="52" customFormat="1" ht="18" customHeight="1">
      <c r="A26" s="752"/>
      <c r="B26" s="758"/>
      <c r="C26" s="691"/>
      <c r="D26" s="692"/>
      <c r="E26" s="694">
        <f t="shared" si="2"/>
        <v>0</v>
      </c>
      <c r="F26" s="757"/>
      <c r="G26" s="693"/>
      <c r="H26" s="694"/>
      <c r="I26" s="694"/>
      <c r="J26" s="694"/>
      <c r="K26" s="694"/>
      <c r="L26" s="694"/>
      <c r="M26" s="694"/>
      <c r="N26" s="694"/>
      <c r="O26" s="694"/>
      <c r="P26" s="694"/>
      <c r="Q26" s="694"/>
      <c r="R26" s="694"/>
      <c r="S26" s="694"/>
      <c r="T26" s="694"/>
      <c r="U26" s="694"/>
      <c r="V26" s="694"/>
      <c r="W26" s="694"/>
      <c r="X26" s="694"/>
      <c r="Y26" s="694"/>
      <c r="Z26" s="694"/>
      <c r="AA26" s="694"/>
      <c r="AB26" s="694"/>
      <c r="AC26" s="694"/>
      <c r="AD26" s="694"/>
      <c r="AE26" s="695">
        <f>SUM(G26:AD26)</f>
        <v>0</v>
      </c>
      <c r="AF26" s="696"/>
    </row>
    <row r="27" spans="1:32" s="52" customFormat="1" ht="18" customHeight="1">
      <c r="A27" s="752"/>
      <c r="B27" s="758"/>
      <c r="C27" s="691"/>
      <c r="D27" s="692"/>
      <c r="E27" s="694">
        <f t="shared" si="2"/>
        <v>0</v>
      </c>
      <c r="F27" s="757"/>
      <c r="G27" s="693"/>
      <c r="H27" s="694"/>
      <c r="I27" s="694"/>
      <c r="J27" s="694"/>
      <c r="K27" s="694"/>
      <c r="L27" s="694"/>
      <c r="M27" s="694"/>
      <c r="N27" s="694"/>
      <c r="O27" s="694"/>
      <c r="P27" s="694"/>
      <c r="Q27" s="694"/>
      <c r="R27" s="694"/>
      <c r="S27" s="694"/>
      <c r="T27" s="694"/>
      <c r="U27" s="694"/>
      <c r="V27" s="694"/>
      <c r="W27" s="694"/>
      <c r="X27" s="694"/>
      <c r="Y27" s="694"/>
      <c r="Z27" s="694"/>
      <c r="AA27" s="694"/>
      <c r="AB27" s="694"/>
      <c r="AC27" s="694"/>
      <c r="AD27" s="694"/>
      <c r="AE27" s="695">
        <f>SUM(G27:AD27)</f>
        <v>0</v>
      </c>
      <c r="AF27" s="696"/>
    </row>
    <row r="28" spans="1:32" s="52" customFormat="1" ht="18" customHeight="1" thickBot="1">
      <c r="A28" s="753"/>
      <c r="B28" s="761" t="s">
        <v>3</v>
      </c>
      <c r="C28" s="698"/>
      <c r="D28" s="699"/>
      <c r="E28" s="759">
        <f>SUM(E24:F27)</f>
        <v>0</v>
      </c>
      <c r="F28" s="760"/>
      <c r="G28" s="762">
        <f>SUM(G24:H27)</f>
        <v>0</v>
      </c>
      <c r="H28" s="759"/>
      <c r="I28" s="759">
        <f>SUM(I24:J27)</f>
        <v>0</v>
      </c>
      <c r="J28" s="759"/>
      <c r="K28" s="759">
        <f>SUM(K24:L27)</f>
        <v>0</v>
      </c>
      <c r="L28" s="759"/>
      <c r="M28" s="759">
        <f>SUM(M24:N27)</f>
        <v>0</v>
      </c>
      <c r="N28" s="759"/>
      <c r="O28" s="759">
        <f>SUM(O24:P27)</f>
        <v>0</v>
      </c>
      <c r="P28" s="759"/>
      <c r="Q28" s="759">
        <f>SUM(Q24:R27)</f>
        <v>0</v>
      </c>
      <c r="R28" s="759"/>
      <c r="S28" s="759">
        <f>SUM(S24:T27)</f>
        <v>0</v>
      </c>
      <c r="T28" s="759"/>
      <c r="U28" s="759">
        <f>SUM(U24:V27)</f>
        <v>0</v>
      </c>
      <c r="V28" s="759"/>
      <c r="W28" s="759">
        <f>SUM(W24:X27)</f>
        <v>0</v>
      </c>
      <c r="X28" s="759"/>
      <c r="Y28" s="759">
        <f>SUM(Y24:Z27)</f>
        <v>0</v>
      </c>
      <c r="Z28" s="759"/>
      <c r="AA28" s="759">
        <f>SUM(AA24:AB27)</f>
        <v>0</v>
      </c>
      <c r="AB28" s="759"/>
      <c r="AC28" s="759">
        <f>SUM(AC24:AD27)</f>
        <v>0</v>
      </c>
      <c r="AD28" s="759"/>
      <c r="AE28" s="759">
        <f>SUM(AE24:AF27)</f>
        <v>0</v>
      </c>
      <c r="AF28" s="760"/>
    </row>
    <row r="29" spans="1:32" s="52" customFormat="1" ht="18" customHeight="1" thickTop="1">
      <c r="A29" s="763" t="s">
        <v>19</v>
      </c>
      <c r="B29" s="678"/>
      <c r="C29" s="679"/>
      <c r="D29" s="680"/>
      <c r="E29" s="694">
        <f>AE29/8</f>
        <v>0</v>
      </c>
      <c r="F29" s="757"/>
      <c r="G29" s="693"/>
      <c r="H29" s="694"/>
      <c r="I29" s="694"/>
      <c r="J29" s="694"/>
      <c r="K29" s="694"/>
      <c r="L29" s="694"/>
      <c r="M29" s="694"/>
      <c r="N29" s="694"/>
      <c r="O29" s="694"/>
      <c r="P29" s="694"/>
      <c r="Q29" s="694"/>
      <c r="R29" s="694"/>
      <c r="S29" s="694"/>
      <c r="T29" s="694"/>
      <c r="U29" s="694"/>
      <c r="V29" s="694"/>
      <c r="W29" s="694"/>
      <c r="X29" s="694"/>
      <c r="Y29" s="694"/>
      <c r="Z29" s="694"/>
      <c r="AA29" s="694"/>
      <c r="AB29" s="694"/>
      <c r="AC29" s="694"/>
      <c r="AD29" s="694"/>
      <c r="AE29" s="695">
        <f>SUM(G29:AD29)</f>
        <v>0</v>
      </c>
      <c r="AF29" s="696"/>
    </row>
    <row r="30" spans="1:32" s="52" customFormat="1" ht="18" customHeight="1">
      <c r="A30" s="764"/>
      <c r="B30" s="758"/>
      <c r="C30" s="691"/>
      <c r="D30" s="692"/>
      <c r="E30" s="694">
        <f t="shared" ref="E30:E32" si="3">AE30/8</f>
        <v>0</v>
      </c>
      <c r="F30" s="757"/>
      <c r="G30" s="693"/>
      <c r="H30" s="694"/>
      <c r="I30" s="747"/>
      <c r="J30" s="693"/>
      <c r="K30" s="747"/>
      <c r="L30" s="693"/>
      <c r="M30" s="747"/>
      <c r="N30" s="693"/>
      <c r="O30" s="747"/>
      <c r="P30" s="693"/>
      <c r="Q30" s="747"/>
      <c r="R30" s="693"/>
      <c r="S30" s="747"/>
      <c r="T30" s="693"/>
      <c r="U30" s="747"/>
      <c r="V30" s="693"/>
      <c r="W30" s="747"/>
      <c r="X30" s="693"/>
      <c r="Y30" s="747"/>
      <c r="Z30" s="693"/>
      <c r="AA30" s="747"/>
      <c r="AB30" s="693"/>
      <c r="AC30" s="694"/>
      <c r="AD30" s="694"/>
      <c r="AE30" s="695">
        <f>SUM(G30:AD30)</f>
        <v>0</v>
      </c>
      <c r="AF30" s="696"/>
    </row>
    <row r="31" spans="1:32" s="52" customFormat="1" ht="18" customHeight="1">
      <c r="A31" s="764"/>
      <c r="B31" s="758"/>
      <c r="C31" s="691"/>
      <c r="D31" s="692"/>
      <c r="E31" s="694">
        <f t="shared" si="3"/>
        <v>0</v>
      </c>
      <c r="F31" s="757"/>
      <c r="G31" s="693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694"/>
      <c r="AE31" s="695">
        <f>SUM(G31:AD31)</f>
        <v>0</v>
      </c>
      <c r="AF31" s="696"/>
    </row>
    <row r="32" spans="1:32" s="52" customFormat="1" ht="18" customHeight="1">
      <c r="A32" s="764"/>
      <c r="B32" s="758"/>
      <c r="C32" s="691"/>
      <c r="D32" s="692"/>
      <c r="E32" s="694">
        <f t="shared" si="3"/>
        <v>0</v>
      </c>
      <c r="F32" s="757"/>
      <c r="G32" s="693"/>
      <c r="H32" s="694"/>
      <c r="I32" s="694"/>
      <c r="J32" s="694"/>
      <c r="K32" s="694"/>
      <c r="L32" s="694"/>
      <c r="M32" s="694"/>
      <c r="N32" s="694"/>
      <c r="O32" s="694"/>
      <c r="P32" s="694"/>
      <c r="Q32" s="694"/>
      <c r="R32" s="694"/>
      <c r="S32" s="694"/>
      <c r="T32" s="694"/>
      <c r="U32" s="694"/>
      <c r="V32" s="694"/>
      <c r="W32" s="694"/>
      <c r="X32" s="694"/>
      <c r="Y32" s="694"/>
      <c r="Z32" s="694"/>
      <c r="AA32" s="694"/>
      <c r="AB32" s="694"/>
      <c r="AC32" s="694"/>
      <c r="AD32" s="694"/>
      <c r="AE32" s="695">
        <f>SUM(G32:AD32)</f>
        <v>0</v>
      </c>
      <c r="AF32" s="696"/>
    </row>
    <row r="33" spans="1:32" s="52" customFormat="1" ht="18" customHeight="1" thickBot="1">
      <c r="A33" s="765"/>
      <c r="B33" s="761" t="s">
        <v>3</v>
      </c>
      <c r="C33" s="698"/>
      <c r="D33" s="699"/>
      <c r="E33" s="766">
        <f>E29+E30+E31+E32</f>
        <v>0</v>
      </c>
      <c r="F33" s="767"/>
      <c r="G33" s="768">
        <f>G29+G30+G31+G32</f>
        <v>0</v>
      </c>
      <c r="H33" s="766"/>
      <c r="I33" s="766">
        <f>I29+I30+I31+I32</f>
        <v>0</v>
      </c>
      <c r="J33" s="766"/>
      <c r="K33" s="766">
        <f>K29+K30+K31+K32</f>
        <v>0</v>
      </c>
      <c r="L33" s="766"/>
      <c r="M33" s="766">
        <f>M29+M30+M31+M32</f>
        <v>0</v>
      </c>
      <c r="N33" s="766"/>
      <c r="O33" s="766">
        <f>O29+O30+O31+O32</f>
        <v>0</v>
      </c>
      <c r="P33" s="766"/>
      <c r="Q33" s="766">
        <f>Q29+Q30+Q31+Q32</f>
        <v>0</v>
      </c>
      <c r="R33" s="766"/>
      <c r="S33" s="766">
        <f>S29+S30+S31+S32</f>
        <v>0</v>
      </c>
      <c r="T33" s="766"/>
      <c r="U33" s="766">
        <f>U29+U30+U31+U32</f>
        <v>0</v>
      </c>
      <c r="V33" s="766"/>
      <c r="W33" s="766">
        <f>W29+W30+W31+W32</f>
        <v>0</v>
      </c>
      <c r="X33" s="766"/>
      <c r="Y33" s="766">
        <f>Y29+Y30+Y31+Y32</f>
        <v>0</v>
      </c>
      <c r="Z33" s="766"/>
      <c r="AA33" s="766">
        <f>AA29+AA30+AA31+AA32</f>
        <v>0</v>
      </c>
      <c r="AB33" s="766"/>
      <c r="AC33" s="766">
        <f>AC29+AC30+AC31+AC32</f>
        <v>0</v>
      </c>
      <c r="AD33" s="766"/>
      <c r="AE33" s="766">
        <f>AE29+AE30+AE31+AE32</f>
        <v>0</v>
      </c>
      <c r="AF33" s="767"/>
    </row>
    <row r="34" spans="1:32" ht="12.75" thickTop="1"/>
  </sheetData>
  <mergeCells count="438">
    <mergeCell ref="AA33:AB33"/>
    <mergeCell ref="AC33:AD33"/>
    <mergeCell ref="AE33:AF33"/>
    <mergeCell ref="AE32:AF32"/>
    <mergeCell ref="B33:D33"/>
    <mergeCell ref="E33:F33"/>
    <mergeCell ref="G33:H33"/>
    <mergeCell ref="I33:J33"/>
    <mergeCell ref="K33:L33"/>
    <mergeCell ref="M33:N33"/>
    <mergeCell ref="O33:P33"/>
    <mergeCell ref="Q33:R33"/>
    <mergeCell ref="S33:T33"/>
    <mergeCell ref="S32:T32"/>
    <mergeCell ref="U32:V32"/>
    <mergeCell ref="W32:X32"/>
    <mergeCell ref="Y32:Z32"/>
    <mergeCell ref="AA32:AB32"/>
    <mergeCell ref="AC32:AD32"/>
    <mergeCell ref="AC31:AD31"/>
    <mergeCell ref="AE31:AF31"/>
    <mergeCell ref="B32:D32"/>
    <mergeCell ref="E32:F32"/>
    <mergeCell ref="G32:H32"/>
    <mergeCell ref="I32:J32"/>
    <mergeCell ref="K32:L32"/>
    <mergeCell ref="M32:N32"/>
    <mergeCell ref="O32:P32"/>
    <mergeCell ref="Q32:R32"/>
    <mergeCell ref="Q31:R31"/>
    <mergeCell ref="S31:T31"/>
    <mergeCell ref="U31:V31"/>
    <mergeCell ref="W31:X31"/>
    <mergeCell ref="Y31:Z31"/>
    <mergeCell ref="AA31:AB31"/>
    <mergeCell ref="AA29:AB29"/>
    <mergeCell ref="AC29:AD29"/>
    <mergeCell ref="AE29:AF29"/>
    <mergeCell ref="B30:D30"/>
    <mergeCell ref="E30:F30"/>
    <mergeCell ref="G30:H30"/>
    <mergeCell ref="I30:J30"/>
    <mergeCell ref="K30:L30"/>
    <mergeCell ref="M30:N30"/>
    <mergeCell ref="M29:N29"/>
    <mergeCell ref="O29:P29"/>
    <mergeCell ref="Q29:R29"/>
    <mergeCell ref="S29:T29"/>
    <mergeCell ref="U29:V29"/>
    <mergeCell ref="W29:X29"/>
    <mergeCell ref="AA30:AB30"/>
    <mergeCell ref="AC30:AD30"/>
    <mergeCell ref="AE30:AF30"/>
    <mergeCell ref="O30:P30"/>
    <mergeCell ref="Q30:R30"/>
    <mergeCell ref="S30:T30"/>
    <mergeCell ref="U30:V30"/>
    <mergeCell ref="W30:X30"/>
    <mergeCell ref="Y30:Z30"/>
    <mergeCell ref="A29:A33"/>
    <mergeCell ref="B29:D29"/>
    <mergeCell ref="E29:F29"/>
    <mergeCell ref="G29:H29"/>
    <mergeCell ref="I29:J29"/>
    <mergeCell ref="K29:L29"/>
    <mergeCell ref="U28:V28"/>
    <mergeCell ref="W28:X28"/>
    <mergeCell ref="Y28:Z28"/>
    <mergeCell ref="Y29:Z29"/>
    <mergeCell ref="B31:D31"/>
    <mergeCell ref="E31:F31"/>
    <mergeCell ref="G31:H31"/>
    <mergeCell ref="I31:J31"/>
    <mergeCell ref="K31:L31"/>
    <mergeCell ref="M31:N31"/>
    <mergeCell ref="O31:P31"/>
    <mergeCell ref="U33:V33"/>
    <mergeCell ref="W33:X33"/>
    <mergeCell ref="Y33:Z33"/>
    <mergeCell ref="AA28:AB28"/>
    <mergeCell ref="AC28:AD28"/>
    <mergeCell ref="AE28:AF28"/>
    <mergeCell ref="AE27:AF27"/>
    <mergeCell ref="B28:D28"/>
    <mergeCell ref="E28:F28"/>
    <mergeCell ref="G28:H28"/>
    <mergeCell ref="I28:J28"/>
    <mergeCell ref="K28:L28"/>
    <mergeCell ref="M28:N28"/>
    <mergeCell ref="O28:P28"/>
    <mergeCell ref="Q28:R28"/>
    <mergeCell ref="S28:T28"/>
    <mergeCell ref="S27:T27"/>
    <mergeCell ref="U27:V27"/>
    <mergeCell ref="W27:X27"/>
    <mergeCell ref="Y27:Z27"/>
    <mergeCell ref="AA27:AB27"/>
    <mergeCell ref="AC27:AD27"/>
    <mergeCell ref="B27:D27"/>
    <mergeCell ref="E27:F27"/>
    <mergeCell ref="G27:H27"/>
    <mergeCell ref="I27:J27"/>
    <mergeCell ref="K27:L27"/>
    <mergeCell ref="M27:N27"/>
    <mergeCell ref="O27:P27"/>
    <mergeCell ref="Q27:R27"/>
    <mergeCell ref="Q26:R26"/>
    <mergeCell ref="AE25:AF25"/>
    <mergeCell ref="B26:D26"/>
    <mergeCell ref="E26:F26"/>
    <mergeCell ref="G26:H26"/>
    <mergeCell ref="I26:J26"/>
    <mergeCell ref="K26:L26"/>
    <mergeCell ref="M26:N26"/>
    <mergeCell ref="O26:P26"/>
    <mergeCell ref="O25:P25"/>
    <mergeCell ref="Q25:R25"/>
    <mergeCell ref="S25:T25"/>
    <mergeCell ref="U25:V25"/>
    <mergeCell ref="W25:X25"/>
    <mergeCell ref="Y25:Z25"/>
    <mergeCell ref="AC26:AD26"/>
    <mergeCell ref="AE26:AF26"/>
    <mergeCell ref="S26:T26"/>
    <mergeCell ref="U26:V26"/>
    <mergeCell ref="W26:X26"/>
    <mergeCell ref="Y26:Z26"/>
    <mergeCell ref="AA26:AB26"/>
    <mergeCell ref="M25:N25"/>
    <mergeCell ref="M24:N24"/>
    <mergeCell ref="O24:P24"/>
    <mergeCell ref="Q24:R24"/>
    <mergeCell ref="S24:T24"/>
    <mergeCell ref="U24:V24"/>
    <mergeCell ref="W24:X24"/>
    <mergeCell ref="AA25:AB25"/>
    <mergeCell ref="AC25:AD25"/>
    <mergeCell ref="AA23:AB23"/>
    <mergeCell ref="AC23:AD23"/>
    <mergeCell ref="AE23:AF23"/>
    <mergeCell ref="A24:A28"/>
    <mergeCell ref="B24:D24"/>
    <mergeCell ref="E24:F24"/>
    <mergeCell ref="G24:H24"/>
    <mergeCell ref="I24:J24"/>
    <mergeCell ref="K24:L24"/>
    <mergeCell ref="M23:N23"/>
    <mergeCell ref="O23:P23"/>
    <mergeCell ref="Q23:R23"/>
    <mergeCell ref="S23:T23"/>
    <mergeCell ref="U23:V23"/>
    <mergeCell ref="W23:X23"/>
    <mergeCell ref="Y24:Z24"/>
    <mergeCell ref="AA24:AB24"/>
    <mergeCell ref="AC24:AD24"/>
    <mergeCell ref="AE24:AF24"/>
    <mergeCell ref="B25:D25"/>
    <mergeCell ref="E25:F25"/>
    <mergeCell ref="G25:H25"/>
    <mergeCell ref="I25:J25"/>
    <mergeCell ref="K25:L25"/>
    <mergeCell ref="B22:J22"/>
    <mergeCell ref="B23:D23"/>
    <mergeCell ref="E23:F23"/>
    <mergeCell ref="G23:H23"/>
    <mergeCell ref="I23:J23"/>
    <mergeCell ref="K23:L23"/>
    <mergeCell ref="U20:V20"/>
    <mergeCell ref="W20:X20"/>
    <mergeCell ref="Y20:Z20"/>
    <mergeCell ref="Y23:Z23"/>
    <mergeCell ref="AA20:AB20"/>
    <mergeCell ref="AC20:AD20"/>
    <mergeCell ref="AE20:AF20"/>
    <mergeCell ref="AC19:AD19"/>
    <mergeCell ref="AE19:AF19"/>
    <mergeCell ref="B20:D20"/>
    <mergeCell ref="G20:H20"/>
    <mergeCell ref="I20:J20"/>
    <mergeCell ref="K20:L20"/>
    <mergeCell ref="M20:N20"/>
    <mergeCell ref="O20:P20"/>
    <mergeCell ref="Q20:R20"/>
    <mergeCell ref="S20:T20"/>
    <mergeCell ref="Q19:R19"/>
    <mergeCell ref="S19:T19"/>
    <mergeCell ref="U19:V19"/>
    <mergeCell ref="W19:X19"/>
    <mergeCell ref="Y19:Z19"/>
    <mergeCell ref="AA19:AB19"/>
    <mergeCell ref="B19:D19"/>
    <mergeCell ref="G19:H19"/>
    <mergeCell ref="I19:J19"/>
    <mergeCell ref="K19:L19"/>
    <mergeCell ref="M19:N19"/>
    <mergeCell ref="O19:P19"/>
    <mergeCell ref="U18:V18"/>
    <mergeCell ref="W18:X18"/>
    <mergeCell ref="Y18:Z18"/>
    <mergeCell ref="AA18:AB18"/>
    <mergeCell ref="AC18:AD18"/>
    <mergeCell ref="AE18:AF18"/>
    <mergeCell ref="AC17:AD17"/>
    <mergeCell ref="AE17:AF17"/>
    <mergeCell ref="U17:V17"/>
    <mergeCell ref="W17:X17"/>
    <mergeCell ref="Y17:Z17"/>
    <mergeCell ref="AA17:AB17"/>
    <mergeCell ref="B18:D18"/>
    <mergeCell ref="G18:H18"/>
    <mergeCell ref="I18:J18"/>
    <mergeCell ref="K18:L18"/>
    <mergeCell ref="M18:N18"/>
    <mergeCell ref="O18:P18"/>
    <mergeCell ref="Q18:R18"/>
    <mergeCell ref="S18:T18"/>
    <mergeCell ref="Q17:R17"/>
    <mergeCell ref="S17:T17"/>
    <mergeCell ref="B17:D17"/>
    <mergeCell ref="G17:H17"/>
    <mergeCell ref="I17:J17"/>
    <mergeCell ref="K17:L17"/>
    <mergeCell ref="M17:N17"/>
    <mergeCell ref="O17:P17"/>
    <mergeCell ref="B16:D16"/>
    <mergeCell ref="G16:H16"/>
    <mergeCell ref="I16:J16"/>
    <mergeCell ref="K16:L16"/>
    <mergeCell ref="M16:N16"/>
    <mergeCell ref="O16:P16"/>
    <mergeCell ref="Q16:R16"/>
    <mergeCell ref="S16:T16"/>
    <mergeCell ref="Q15:R15"/>
    <mergeCell ref="S15:T15"/>
    <mergeCell ref="B15:D15"/>
    <mergeCell ref="G15:H15"/>
    <mergeCell ref="AC14:AD14"/>
    <mergeCell ref="U16:V16"/>
    <mergeCell ref="W16:X16"/>
    <mergeCell ref="Y16:Z16"/>
    <mergeCell ref="AA16:AB16"/>
    <mergeCell ref="AC16:AD16"/>
    <mergeCell ref="AE16:AF16"/>
    <mergeCell ref="AC15:AD15"/>
    <mergeCell ref="AE15:AF15"/>
    <mergeCell ref="U15:V15"/>
    <mergeCell ref="W15:X15"/>
    <mergeCell ref="Y15:Z15"/>
    <mergeCell ref="AA15:AB15"/>
    <mergeCell ref="U13:V13"/>
    <mergeCell ref="W13:X13"/>
    <mergeCell ref="Y13:Z13"/>
    <mergeCell ref="AA13:AB13"/>
    <mergeCell ref="I15:J15"/>
    <mergeCell ref="K15:L15"/>
    <mergeCell ref="M15:N15"/>
    <mergeCell ref="O15:P15"/>
    <mergeCell ref="U14:V14"/>
    <mergeCell ref="W14:X14"/>
    <mergeCell ref="Y14:Z14"/>
    <mergeCell ref="AA14:AB14"/>
    <mergeCell ref="B14:D14"/>
    <mergeCell ref="G14:H14"/>
    <mergeCell ref="I14:J14"/>
    <mergeCell ref="K14:L14"/>
    <mergeCell ref="M14:N14"/>
    <mergeCell ref="O14:P14"/>
    <mergeCell ref="Q14:R14"/>
    <mergeCell ref="S14:T14"/>
    <mergeCell ref="Q13:R13"/>
    <mergeCell ref="S13:T13"/>
    <mergeCell ref="A12:A20"/>
    <mergeCell ref="B12:D12"/>
    <mergeCell ref="G12:H12"/>
    <mergeCell ref="I12:J12"/>
    <mergeCell ref="K12:L12"/>
    <mergeCell ref="Y12:Z12"/>
    <mergeCell ref="AA12:AB12"/>
    <mergeCell ref="AC12:AD12"/>
    <mergeCell ref="AE12:AF12"/>
    <mergeCell ref="B13:D13"/>
    <mergeCell ref="G13:H13"/>
    <mergeCell ref="I13:J13"/>
    <mergeCell ref="K13:L13"/>
    <mergeCell ref="M13:N13"/>
    <mergeCell ref="O13:P13"/>
    <mergeCell ref="M12:N12"/>
    <mergeCell ref="O12:P12"/>
    <mergeCell ref="Q12:R12"/>
    <mergeCell ref="S12:T12"/>
    <mergeCell ref="U12:V12"/>
    <mergeCell ref="W12:X12"/>
    <mergeCell ref="AE14:AF14"/>
    <mergeCell ref="AC13:AD13"/>
    <mergeCell ref="AE13:AF13"/>
    <mergeCell ref="W10:X10"/>
    <mergeCell ref="Y10:Z10"/>
    <mergeCell ref="AA10:AB10"/>
    <mergeCell ref="AC10:AD10"/>
    <mergeCell ref="W11:X11"/>
    <mergeCell ref="Y11:Z11"/>
    <mergeCell ref="AA11:AB11"/>
    <mergeCell ref="AC11:AD11"/>
    <mergeCell ref="AE11:AF11"/>
    <mergeCell ref="B11:D11"/>
    <mergeCell ref="G11:H11"/>
    <mergeCell ref="I11:J11"/>
    <mergeCell ref="K11:L11"/>
    <mergeCell ref="M11:N11"/>
    <mergeCell ref="O11:P11"/>
    <mergeCell ref="Q11:R11"/>
    <mergeCell ref="S11:T11"/>
    <mergeCell ref="U11:V11"/>
    <mergeCell ref="B9:D9"/>
    <mergeCell ref="G9:H9"/>
    <mergeCell ref="I9:J9"/>
    <mergeCell ref="K9:L9"/>
    <mergeCell ref="M9:N9"/>
    <mergeCell ref="AA9:AB9"/>
    <mergeCell ref="AC9:AD9"/>
    <mergeCell ref="AE9:AF9"/>
    <mergeCell ref="B10:D10"/>
    <mergeCell ref="G10:H10"/>
    <mergeCell ref="I10:J10"/>
    <mergeCell ref="K10:L10"/>
    <mergeCell ref="M10:N10"/>
    <mergeCell ref="O10:P10"/>
    <mergeCell ref="Q10:R10"/>
    <mergeCell ref="O9:P9"/>
    <mergeCell ref="Q9:R9"/>
    <mergeCell ref="S9:T9"/>
    <mergeCell ref="U9:V9"/>
    <mergeCell ref="W9:X9"/>
    <mergeCell ref="Y9:Z9"/>
    <mergeCell ref="AE10:AF10"/>
    <mergeCell ref="S10:T10"/>
    <mergeCell ref="U10:V10"/>
    <mergeCell ref="Y7:Z7"/>
    <mergeCell ref="AA7:AB7"/>
    <mergeCell ref="AC7:AD7"/>
    <mergeCell ref="W8:X8"/>
    <mergeCell ref="Y8:Z8"/>
    <mergeCell ref="AA8:AB8"/>
    <mergeCell ref="AC8:AD8"/>
    <mergeCell ref="AE8:AF8"/>
    <mergeCell ref="B7:D7"/>
    <mergeCell ref="G7:H7"/>
    <mergeCell ref="I7:J7"/>
    <mergeCell ref="B8:D8"/>
    <mergeCell ref="G8:H8"/>
    <mergeCell ref="I8:J8"/>
    <mergeCell ref="K8:L8"/>
    <mergeCell ref="M8:N8"/>
    <mergeCell ref="O8:P8"/>
    <mergeCell ref="Q8:R8"/>
    <mergeCell ref="S8:T8"/>
    <mergeCell ref="U8:V8"/>
    <mergeCell ref="K7:L7"/>
    <mergeCell ref="M7:N7"/>
    <mergeCell ref="O7:P7"/>
    <mergeCell ref="Q7:R7"/>
    <mergeCell ref="O6:P6"/>
    <mergeCell ref="Q6:R6"/>
    <mergeCell ref="AC5:AD5"/>
    <mergeCell ref="AE5:AF5"/>
    <mergeCell ref="B6:D6"/>
    <mergeCell ref="G6:H6"/>
    <mergeCell ref="I6:J6"/>
    <mergeCell ref="K6:L6"/>
    <mergeCell ref="M6:N6"/>
    <mergeCell ref="AA6:AB6"/>
    <mergeCell ref="AC6:AD6"/>
    <mergeCell ref="AE6:AF6"/>
    <mergeCell ref="S6:T6"/>
    <mergeCell ref="U6:V6"/>
    <mergeCell ref="W6:X6"/>
    <mergeCell ref="Y6:Z6"/>
    <mergeCell ref="AE7:AF7"/>
    <mergeCell ref="S7:T7"/>
    <mergeCell ref="U7:V7"/>
    <mergeCell ref="W7:X7"/>
    <mergeCell ref="Q3:R3"/>
    <mergeCell ref="S3:T3"/>
    <mergeCell ref="U3:V3"/>
    <mergeCell ref="W3:X3"/>
    <mergeCell ref="Y3:Z3"/>
    <mergeCell ref="AE4:AF4"/>
    <mergeCell ref="B5:D5"/>
    <mergeCell ref="G5:H5"/>
    <mergeCell ref="I5:J5"/>
    <mergeCell ref="K5:L5"/>
    <mergeCell ref="M5:N5"/>
    <mergeCell ref="O5:P5"/>
    <mergeCell ref="Q5:R5"/>
    <mergeCell ref="S5:T5"/>
    <mergeCell ref="U5:V5"/>
    <mergeCell ref="S4:T4"/>
    <mergeCell ref="U4:V4"/>
    <mergeCell ref="W4:X4"/>
    <mergeCell ref="Y4:Z4"/>
    <mergeCell ref="AA4:AB4"/>
    <mergeCell ref="AC4:AD4"/>
    <mergeCell ref="W5:X5"/>
    <mergeCell ref="Y5:Z5"/>
    <mergeCell ref="AA5:AB5"/>
    <mergeCell ref="AE2:AF2"/>
    <mergeCell ref="A3:A11"/>
    <mergeCell ref="B3:D3"/>
    <mergeCell ref="G3:H3"/>
    <mergeCell ref="I3:J3"/>
    <mergeCell ref="K3:L3"/>
    <mergeCell ref="M3:N3"/>
    <mergeCell ref="M2:N2"/>
    <mergeCell ref="O2:P2"/>
    <mergeCell ref="Q2:R2"/>
    <mergeCell ref="S2:T2"/>
    <mergeCell ref="U2:V2"/>
    <mergeCell ref="W2:X2"/>
    <mergeCell ref="AA3:AB3"/>
    <mergeCell ref="AC3:AD3"/>
    <mergeCell ref="AE3:AF3"/>
    <mergeCell ref="B4:D4"/>
    <mergeCell ref="G4:H4"/>
    <mergeCell ref="I4:J4"/>
    <mergeCell ref="K4:L4"/>
    <mergeCell ref="M4:N4"/>
    <mergeCell ref="O4:P4"/>
    <mergeCell ref="Q4:R4"/>
    <mergeCell ref="O3:P3"/>
    <mergeCell ref="B1:E1"/>
    <mergeCell ref="B2:D2"/>
    <mergeCell ref="E2:F2"/>
    <mergeCell ref="G2:H2"/>
    <mergeCell ref="I2:J2"/>
    <mergeCell ref="K2:L2"/>
    <mergeCell ref="Y2:Z2"/>
    <mergeCell ref="AA2:AB2"/>
    <mergeCell ref="AC2:AD2"/>
  </mergeCells>
  <phoneticPr fontId="3"/>
  <printOptions horizontalCentered="1" verticalCentered="1"/>
  <pageMargins left="0.94488188976377963" right="0.94488188976377963" top="0.78740157480314965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【様式１】　耕種・加工 (５年目) </vt:lpstr>
      <vt:lpstr>【様式２】取組内容</vt:lpstr>
      <vt:lpstr>【様式２】取組内容記載例</vt:lpstr>
      <vt:lpstr>【様式３】経営現状と目標</vt:lpstr>
      <vt:lpstr>減価償却</vt:lpstr>
      <vt:lpstr>労働時間</vt:lpstr>
      <vt:lpstr>'【様式１】　耕種・加工 (５年目) '!Print_Area</vt:lpstr>
      <vt:lpstr>【様式２】取組内容!Print_Area</vt:lpstr>
      <vt:lpstr>【様式２】取組内容記載例!Print_Area</vt:lpstr>
      <vt:lpstr>【様式３】経営現状と目標!Print_Area</vt:lpstr>
      <vt:lpstr>減価償却!Print_Area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user</cp:lastModifiedBy>
  <cp:lastPrinted>2020-09-24T02:07:22Z</cp:lastPrinted>
  <dcterms:created xsi:type="dcterms:W3CDTF">2019-05-31T06:51:33Z</dcterms:created>
  <dcterms:modified xsi:type="dcterms:W3CDTF">2021-04-12T04:33:45Z</dcterms:modified>
</cp:coreProperties>
</file>